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jnand\Documents\Sjoelclub Langeraar\"/>
    </mc:Choice>
  </mc:AlternateContent>
  <xr:revisionPtr revIDLastSave="0" documentId="13_ncr:1_{AFB55F2F-D0D8-45DA-9AC1-9119C097F37A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Tussenstand competite" sheetId="4" r:id="rId4"/>
    <sheet name="stand op gemid" sheetId="3" r:id="rId5"/>
    <sheet name="Speciale score" sheetId="5" r:id="rId6"/>
    <sheet name="P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6" l="1"/>
  <c r="M35" i="6"/>
  <c r="S35" i="6"/>
  <c r="Y35" i="6"/>
  <c r="U45" i="3"/>
  <c r="U44" i="3"/>
  <c r="S24" i="3"/>
  <c r="S21" i="3"/>
  <c r="U37" i="3"/>
  <c r="U35" i="3"/>
  <c r="U34" i="3"/>
  <c r="U36" i="3"/>
  <c r="U38" i="3"/>
  <c r="U39" i="3"/>
  <c r="U40" i="3"/>
  <c r="U41" i="3"/>
  <c r="U33" i="3"/>
  <c r="U20" i="3"/>
  <c r="U23" i="3"/>
  <c r="U22" i="3"/>
  <c r="U25" i="3"/>
  <c r="U24" i="3"/>
  <c r="U21" i="3"/>
  <c r="U26" i="3"/>
  <c r="U27" i="3"/>
  <c r="U28" i="3"/>
  <c r="U19" i="3"/>
  <c r="S11" i="3"/>
  <c r="U15" i="3"/>
  <c r="U8" i="3"/>
  <c r="U7" i="3"/>
  <c r="U10" i="3"/>
  <c r="U12" i="3"/>
  <c r="U9" i="3"/>
  <c r="U14" i="3"/>
  <c r="U11" i="3"/>
  <c r="U13" i="3"/>
  <c r="U6" i="3"/>
  <c r="U10" i="2"/>
  <c r="U8" i="2"/>
  <c r="U7" i="2"/>
  <c r="U9" i="2"/>
  <c r="U11" i="2"/>
  <c r="U12" i="2"/>
  <c r="U13" i="2"/>
  <c r="U5" i="2"/>
  <c r="U14" i="2"/>
  <c r="U15" i="2"/>
  <c r="U16" i="2"/>
  <c r="U19" i="2"/>
  <c r="U18" i="2"/>
  <c r="U20" i="2"/>
  <c r="U21" i="2"/>
  <c r="U17" i="2"/>
  <c r="U22" i="2"/>
  <c r="U23" i="2"/>
  <c r="U30" i="2"/>
  <c r="U24" i="2"/>
  <c r="U29" i="2"/>
  <c r="U26" i="2"/>
  <c r="U25" i="2"/>
  <c r="U28" i="2"/>
  <c r="U31" i="2"/>
  <c r="U32" i="2"/>
  <c r="U33" i="2"/>
  <c r="U34" i="2"/>
  <c r="U27" i="2"/>
  <c r="U35" i="2"/>
  <c r="U36" i="2"/>
  <c r="AA10" i="2"/>
  <c r="AA8" i="2"/>
  <c r="AA7" i="2"/>
  <c r="AA9" i="2"/>
  <c r="AA11" i="2"/>
  <c r="AA12" i="2"/>
  <c r="AA13" i="2"/>
  <c r="AA14" i="2"/>
  <c r="AA15" i="2"/>
  <c r="AA16" i="2"/>
  <c r="AA19" i="2"/>
  <c r="AA18" i="2"/>
  <c r="AA5" i="2"/>
  <c r="AA20" i="2"/>
  <c r="AA21" i="2"/>
  <c r="AA17" i="2"/>
  <c r="AA22" i="2"/>
  <c r="AA23" i="2"/>
  <c r="AA30" i="2"/>
  <c r="AA29" i="2"/>
  <c r="AA26" i="2"/>
  <c r="AA25" i="2"/>
  <c r="AA31" i="2"/>
  <c r="AA24" i="2"/>
  <c r="AA28" i="2"/>
  <c r="AA32" i="2"/>
  <c r="AA33" i="2"/>
  <c r="AA34" i="2"/>
  <c r="AA27" i="2"/>
  <c r="AA35" i="2"/>
  <c r="AA36" i="2"/>
  <c r="Y25" i="6"/>
  <c r="Y19" i="6"/>
  <c r="S25" i="6"/>
  <c r="S19" i="6"/>
  <c r="M25" i="6"/>
  <c r="M19" i="6"/>
  <c r="G25" i="6"/>
  <c r="G19" i="6"/>
  <c r="Q4" i="5"/>
  <c r="O4" i="5"/>
  <c r="M4" i="5"/>
  <c r="S23" i="3" l="1"/>
  <c r="AA6" i="2"/>
  <c r="O25" i="2"/>
  <c r="O30" i="2"/>
  <c r="Y8" i="6"/>
  <c r="Y9" i="6"/>
  <c r="Y7" i="6"/>
  <c r="Y10" i="6"/>
  <c r="Y11" i="6"/>
  <c r="Y12" i="6"/>
  <c r="Y13" i="6"/>
  <c r="Y15" i="6"/>
  <c r="Y14" i="6"/>
  <c r="Y17" i="6"/>
  <c r="Y18" i="6"/>
  <c r="Y16" i="6"/>
  <c r="Y20" i="6"/>
  <c r="Y21" i="6"/>
  <c r="Y22" i="6"/>
  <c r="Y23" i="6"/>
  <c r="Y27" i="6"/>
  <c r="Y26" i="6"/>
  <c r="Y28" i="6"/>
  <c r="Y29" i="6"/>
  <c r="Y24" i="6"/>
  <c r="Y33" i="6"/>
  <c r="Y30" i="6"/>
  <c r="Y32" i="6"/>
  <c r="Y31" i="6"/>
  <c r="Y34" i="6"/>
  <c r="Y36" i="6"/>
  <c r="Y37" i="6"/>
  <c r="S8" i="6"/>
  <c r="S9" i="6"/>
  <c r="S7" i="6"/>
  <c r="S10" i="6"/>
  <c r="S11" i="6"/>
  <c r="S12" i="6"/>
  <c r="S13" i="6"/>
  <c r="S15" i="6"/>
  <c r="S14" i="6"/>
  <c r="S17" i="6"/>
  <c r="S18" i="6"/>
  <c r="S16" i="6"/>
  <c r="S20" i="6"/>
  <c r="S21" i="6"/>
  <c r="S22" i="6"/>
  <c r="S23" i="6"/>
  <c r="S27" i="6"/>
  <c r="S26" i="6"/>
  <c r="S28" i="6"/>
  <c r="S29" i="6"/>
  <c r="S24" i="6"/>
  <c r="S33" i="6"/>
  <c r="S30" i="6"/>
  <c r="S32" i="6"/>
  <c r="S31" i="6"/>
  <c r="S34" i="6"/>
  <c r="S36" i="6"/>
  <c r="S37" i="6"/>
  <c r="M8" i="6"/>
  <c r="M9" i="6"/>
  <c r="M7" i="6"/>
  <c r="M10" i="6"/>
  <c r="M11" i="6"/>
  <c r="M12" i="6"/>
  <c r="M13" i="6"/>
  <c r="M15" i="6"/>
  <c r="M14" i="6"/>
  <c r="M17" i="6"/>
  <c r="M18" i="6"/>
  <c r="M16" i="6"/>
  <c r="M20" i="6"/>
  <c r="M21" i="6"/>
  <c r="M22" i="6"/>
  <c r="M23" i="6"/>
  <c r="M27" i="6"/>
  <c r="M26" i="6"/>
  <c r="M28" i="6"/>
  <c r="M29" i="6"/>
  <c r="M24" i="6"/>
  <c r="M33" i="6"/>
  <c r="M30" i="6"/>
  <c r="M32" i="6"/>
  <c r="M31" i="6"/>
  <c r="M34" i="6"/>
  <c r="M36" i="6"/>
  <c r="M37" i="6"/>
  <c r="Y6" i="6"/>
  <c r="S6" i="6"/>
  <c r="M6" i="6"/>
  <c r="G8" i="6"/>
  <c r="G9" i="6"/>
  <c r="G7" i="6"/>
  <c r="G10" i="6"/>
  <c r="G11" i="6"/>
  <c r="G12" i="6"/>
  <c r="G13" i="6"/>
  <c r="G15" i="6"/>
  <c r="G14" i="6"/>
  <c r="G17" i="6"/>
  <c r="G18" i="6"/>
  <c r="G16" i="6"/>
  <c r="G20" i="6"/>
  <c r="G21" i="6"/>
  <c r="G22" i="6"/>
  <c r="G23" i="6"/>
  <c r="G27" i="6"/>
  <c r="G26" i="6"/>
  <c r="G28" i="6"/>
  <c r="G29" i="6"/>
  <c r="G24" i="6"/>
  <c r="G33" i="6"/>
  <c r="G30" i="6"/>
  <c r="G32" i="6"/>
  <c r="G31" i="6"/>
  <c r="G34" i="6"/>
  <c r="G36" i="6"/>
  <c r="G37" i="6"/>
  <c r="G6" i="6"/>
  <c r="O6" i="2"/>
  <c r="O26" i="2"/>
  <c r="O7" i="2"/>
  <c r="O9" i="2"/>
  <c r="O11" i="2"/>
  <c r="O15" i="2"/>
  <c r="O34" i="2"/>
  <c r="O35" i="2"/>
  <c r="O28" i="2"/>
  <c r="O33" i="2"/>
  <c r="O10" i="2"/>
  <c r="O14" i="2"/>
  <c r="O23" i="2"/>
  <c r="O24" i="2"/>
  <c r="O12" i="2"/>
  <c r="O29" i="2"/>
  <c r="O17" i="2"/>
  <c r="O8" i="2"/>
  <c r="O27" i="2"/>
  <c r="O16" i="2"/>
  <c r="O18" i="2"/>
  <c r="O13" i="2"/>
  <c r="O19" i="2"/>
  <c r="O36" i="2"/>
  <c r="O5" i="2"/>
  <c r="O22" i="2"/>
  <c r="O32" i="2"/>
  <c r="O31" i="2"/>
  <c r="O20" i="2"/>
  <c r="O21" i="2"/>
  <c r="U6" i="2"/>
  <c r="S6" i="3"/>
  <c r="S37" i="3"/>
  <c r="S7" i="3"/>
  <c r="S46" i="3"/>
  <c r="U46" i="3"/>
  <c r="S45" i="3"/>
  <c r="S44" i="3"/>
  <c r="S33" i="3"/>
  <c r="S39" i="3"/>
  <c r="S40" i="3"/>
  <c r="F30" i="2" l="1"/>
  <c r="H30" i="2" s="1"/>
  <c r="F25" i="2"/>
  <c r="H25" i="2" s="1"/>
  <c r="F13" i="2"/>
  <c r="H13" i="2" s="1"/>
  <c r="F34" i="2"/>
  <c r="H34" i="2" s="1"/>
  <c r="F7" i="2"/>
  <c r="H7" i="2" s="1"/>
  <c r="F16" i="2"/>
  <c r="H16" i="2" s="1"/>
  <c r="F11" i="2"/>
  <c r="H11" i="2" s="1"/>
  <c r="F6" i="2"/>
  <c r="H6" i="2" s="1"/>
  <c r="F9" i="2"/>
  <c r="H9" i="2" s="1"/>
  <c r="F28" i="2"/>
  <c r="H28" i="2" s="1"/>
  <c r="F8" i="2"/>
  <c r="H8" i="2" s="1"/>
  <c r="F21" i="2"/>
  <c r="H21" i="2" s="1"/>
  <c r="F15" i="2"/>
  <c r="H15" i="2" s="1"/>
  <c r="F26" i="2"/>
  <c r="H26" i="2" s="1"/>
  <c r="F5" i="2"/>
  <c r="H5" i="2" s="1"/>
  <c r="F36" i="2"/>
  <c r="H36" i="2" s="1"/>
  <c r="F32" i="2"/>
  <c r="H32" i="2" s="1"/>
  <c r="F20" i="2"/>
  <c r="H20" i="2" s="1"/>
  <c r="F31" i="2"/>
  <c r="H31" i="2" s="1"/>
  <c r="F22" i="2"/>
  <c r="H22" i="2" s="1"/>
  <c r="F29" i="2"/>
  <c r="H29" i="2" s="1"/>
  <c r="F19" i="2"/>
  <c r="H19" i="2" s="1"/>
  <c r="F27" i="2"/>
  <c r="H27" i="2" s="1"/>
  <c r="F12" i="2"/>
  <c r="H12" i="2" s="1"/>
  <c r="F18" i="2"/>
  <c r="H18" i="2" s="1"/>
  <c r="F17" i="2"/>
  <c r="H17" i="2" s="1"/>
  <c r="F23" i="2"/>
  <c r="H23" i="2" s="1"/>
  <c r="F10" i="2"/>
  <c r="H10" i="2" s="1"/>
  <c r="F24" i="2"/>
  <c r="H24" i="2" s="1"/>
  <c r="F33" i="2"/>
  <c r="H33" i="2" s="1"/>
  <c r="F14" i="2"/>
  <c r="H14" i="2" s="1"/>
  <c r="F35" i="2"/>
  <c r="H35" i="2" s="1"/>
  <c r="K4" i="5"/>
  <c r="S36" i="3"/>
  <c r="S35" i="3"/>
  <c r="S34" i="3"/>
  <c r="S41" i="3"/>
  <c r="S38" i="3"/>
  <c r="S22" i="3"/>
  <c r="S27" i="3"/>
  <c r="S28" i="3"/>
  <c r="S19" i="3"/>
  <c r="S25" i="3"/>
  <c r="S20" i="3"/>
  <c r="S26" i="3"/>
  <c r="S10" i="3"/>
  <c r="S13" i="3"/>
  <c r="S14" i="3"/>
  <c r="S9" i="3"/>
  <c r="S12" i="3"/>
  <c r="S15" i="3"/>
  <c r="S8" i="3"/>
</calcChain>
</file>

<file path=xl/sharedStrings.xml><?xml version="1.0" encoding="utf-8"?>
<sst xmlns="http://schemas.openxmlformats.org/spreadsheetml/2006/main" count="297" uniqueCount="77">
  <si>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</si>
  <si>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</si>
  <si>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</si>
  <si>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</si>
  <si>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</si>
  <si>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</si>
  <si>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</si>
  <si>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</si>
  <si>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</si>
  <si>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</si>
  <si>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</si>
  <si>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</si>
  <si>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Totaal score</t>
  </si>
  <si>
    <t>Gem. score</t>
  </si>
  <si>
    <t>Gemid.</t>
  </si>
  <si>
    <t>Gemiddelde avond</t>
  </si>
  <si>
    <t xml:space="preserve">      </t>
  </si>
  <si>
    <t>Speciale Score's</t>
  </si>
  <si>
    <t>TOTAAL</t>
  </si>
  <si>
    <t xml:space="preserve">  </t>
  </si>
  <si>
    <t>Naam sjoeler</t>
  </si>
  <si>
    <t>Peter van der Zalm</t>
  </si>
  <si>
    <t>Jo van de Hoek</t>
  </si>
  <si>
    <t>Paula van der Jagt</t>
  </si>
  <si>
    <t>Annie van der Sar</t>
  </si>
  <si>
    <t>Gerard van Rijnsoever</t>
  </si>
  <si>
    <t>Diny Bosman</t>
  </si>
  <si>
    <t>Trien Lek</t>
  </si>
  <si>
    <t>Ria Doornenbal</t>
  </si>
  <si>
    <t>Wil Volgering</t>
  </si>
  <si>
    <t>Lia Pieterse</t>
  </si>
  <si>
    <t>Klasse C</t>
  </si>
  <si>
    <t>Kees Kempenaar</t>
  </si>
  <si>
    <t>Door Markman</t>
  </si>
  <si>
    <t>Tonny Versluis</t>
  </si>
  <si>
    <t>Josѐ Verrij</t>
  </si>
  <si>
    <t>Truus Keijzer</t>
  </si>
  <si>
    <t>Trudie van Miltenburg</t>
  </si>
  <si>
    <t>Ans van Buuren</t>
  </si>
  <si>
    <t>Cor Zwanenburg</t>
  </si>
  <si>
    <t>Manus van Rijn</t>
  </si>
  <si>
    <t>Marry van Rijn</t>
  </si>
  <si>
    <t>Corrie Zwirs</t>
  </si>
  <si>
    <t>Greet Versluis</t>
  </si>
  <si>
    <t>Wim van Miltenburg</t>
  </si>
  <si>
    <r>
      <t xml:space="preserve">148 </t>
    </r>
    <r>
      <rPr>
        <b/>
        <sz val="11"/>
        <color rgb="FF000000"/>
        <rFont val="Arial Black"/>
        <family val="2"/>
      </rPr>
      <t>Gegooid</t>
    </r>
  </si>
  <si>
    <t>120 Gegooid</t>
  </si>
  <si>
    <t>100 Gegooid</t>
  </si>
  <si>
    <r>
      <t xml:space="preserve"> 140+  </t>
    </r>
    <r>
      <rPr>
        <b/>
        <sz val="11"/>
        <color rgb="FF000000"/>
        <rFont val="Arial Black"/>
        <family val="2"/>
      </rPr>
      <t>Gegooid</t>
    </r>
  </si>
  <si>
    <t>PR vanaf 9 september  2020</t>
  </si>
  <si>
    <t>PR</t>
  </si>
  <si>
    <t>Peter v/d Zalm</t>
  </si>
  <si>
    <t>Paula v/d Jagt</t>
  </si>
  <si>
    <t>Jo v/d Hoek</t>
  </si>
  <si>
    <t>Jose Verrij</t>
  </si>
  <si>
    <t>Ans v. Buuren</t>
  </si>
  <si>
    <t>Trudie v. Miltenburg</t>
  </si>
  <si>
    <t xml:space="preserve">Datum </t>
  </si>
  <si>
    <t xml:space="preserve"> 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</si>
  <si>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</si>
  <si>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</si>
  <si>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</si>
  <si>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>Gem. 2021-22</t>
  </si>
  <si>
    <t xml:space="preserve">PR </t>
  </si>
  <si>
    <t>Elisa de Jong</t>
  </si>
  <si>
    <t>Paul van den Berg</t>
  </si>
  <si>
    <t>punten score afgetrokken.</t>
  </si>
  <si>
    <t>Theo van leijden</t>
  </si>
  <si>
    <t>Corry Zwirs</t>
  </si>
  <si>
    <t>Mahjan Yari</t>
  </si>
  <si>
    <t>Maria Baggen</t>
  </si>
  <si>
    <t>Maria</t>
  </si>
  <si>
    <t xml:space="preserve"> Daguitslag 7 SEPTEMBER 2022</t>
  </si>
  <si>
    <t>Klasse X</t>
  </si>
  <si>
    <t>Monique van Leijden</t>
  </si>
  <si>
    <t xml:space="preserve">      Tussenstand competitie 2021-2022</t>
  </si>
  <si>
    <t>In totaal zijn er 0 slechtste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</si>
</sst>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[$-413]0"/>
    <numFmt numFmtId="170" formatCode="[$-413]d/mmm;@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sz val="11"/>
      <color rgb="FFFF0000"/>
      <name val="Arial1"/>
    </font>
    <font>
      <b/>
      <sz val="12"/>
      <color rgb="FF000000"/>
      <name val="Arial Black"/>
      <family val="2"/>
    </font>
    <font>
      <b/>
      <sz val="11"/>
      <color rgb="FF000000"/>
      <name val="Arial"/>
      <family val="2"/>
    </font>
    <font>
      <b/>
      <sz val="12"/>
      <color rgb="FFC00000"/>
      <name val="Arial Black"/>
      <family val="2"/>
    </font>
    <font>
      <b/>
      <sz val="11"/>
      <color rgb="FFFF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FF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b/>
      <sz val="12"/>
      <color rgb="FF0F06BA"/>
      <name val="Arial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sz val="10"/>
      <color rgb="FF00CC00"/>
      <name val="Verdana"/>
      <family val="2"/>
    </font>
    <font>
      <b/>
      <sz val="10"/>
      <color rgb="FF0070C0"/>
      <name val="Verdana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6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333333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sz val="12"/>
      <color rgb="FF0066CC"/>
      <name val="Arial Black"/>
      <family val="2"/>
    </font>
    <font>
      <b/>
      <sz val="11"/>
      <color rgb="FF0F06BA"/>
      <name val="Calibri"/>
      <family val="2"/>
    </font>
    <font>
      <b/>
      <sz val="16"/>
      <color rgb="FF0F06BA"/>
      <name val="Calibri"/>
      <family val="2"/>
    </font>
    <font>
      <sz val="11"/>
      <color rgb="FF0F06BA"/>
      <name val="Calibri1"/>
    </font>
    <font>
      <sz val="11"/>
      <color rgb="FF0F06BA"/>
      <name val="Calibri"/>
      <family val="2"/>
    </font>
    <font>
      <sz val="11"/>
      <color rgb="FF0F06BA"/>
      <name val="Calibri"/>
      <family val="2"/>
      <scheme val="minor"/>
    </font>
    <font>
      <b/>
      <sz val="12"/>
      <color theme="9" tint="-0.499984740745262"/>
      <name val="Arial Black"/>
      <family val="2"/>
    </font>
    <font>
      <sz val="11"/>
      <color theme="7" tint="0.39997558519241921"/>
      <name val="Calibri"/>
      <family val="2"/>
      <scheme val="minor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0"/>
      <color rgb="FF0070C0"/>
      <name val="Arial Black"/>
      <family val="2"/>
    </font>
    <font>
      <sz val="11"/>
      <color theme="5"/>
      <name val="Arial Black"/>
      <family val="2"/>
    </font>
    <font>
      <b/>
      <sz val="12"/>
      <color theme="9" tint="-0.249977111117893"/>
      <name val="Arial Black"/>
      <family val="2"/>
    </font>
    <font>
      <sz val="11"/>
      <color theme="9" tint="-0.249977111117893"/>
      <name val="Arial Black"/>
      <family val="2"/>
    </font>
    <font>
      <sz val="12"/>
      <color theme="6" tint="-0.499984740745262"/>
      <name val="Arial Black"/>
      <family val="2"/>
    </font>
    <font>
      <sz val="11"/>
      <color rgb="FFFFFF00"/>
      <name val="Calibri"/>
      <family val="2"/>
      <scheme val="minor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b/>
      <sz val="12"/>
      <color rgb="FF92D050"/>
      <name val="Arial Black"/>
      <family val="2"/>
    </font>
    <font>
      <sz val="12"/>
      <color rgb="FF92D050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color rgb="FF009900"/>
      <name val="Arial Black"/>
      <family val="2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2"/>
      <name val="Arial"/>
      <family val="2"/>
    </font>
    <font>
      <b/>
      <sz val="16"/>
      <color rgb="FF009900"/>
      <name val="Calibri"/>
      <family val="2"/>
    </font>
    <font>
      <sz val="10"/>
      <color rgb="FFFF0000"/>
      <name val="Ravie"/>
      <family val="5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b/>
      <i/>
      <sz val="12"/>
      <color rgb="FF0070C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70C0"/>
      <name val="Arial Black"/>
      <family val="2"/>
    </font>
    <font>
      <sz val="11"/>
      <color theme="1"/>
      <name val="Arial Black"/>
      <family val="2"/>
    </font>
    <font>
      <sz val="12"/>
      <color theme="9" tint="-0.499984740745262"/>
      <name val="Arial Black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1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608">
    <xf numFmtId="0" fontId="0" fillId="0" borderId="0" xfId="0"/>
    <xf numFmtId="0" fontId="0" fillId="2" borderId="0" xfId="0" applyFill="1"/>
    <xf numFmtId="0" fontId="0" fillId="3" borderId="0" xfId="0" applyFill="1"/>
    <xf numFmtId="164" fontId="3" fillId="4" borderId="0" xfId="2" applyFont="1" applyFill="1" applyBorder="1" applyAlignment="1">
      <alignment vertical="top"/>
    </xf>
    <xf numFmtId="0" fontId="4" fillId="3" borderId="0" xfId="0" applyFont="1" applyFill="1"/>
    <xf numFmtId="164" fontId="6" fillId="3" borderId="42" xfId="2" applyFont="1" applyFill="1" applyBorder="1"/>
    <xf numFmtId="164" fontId="9" fillId="5" borderId="0" xfId="2" applyFont="1" applyFill="1" applyBorder="1"/>
    <xf numFmtId="164" fontId="10" fillId="3" borderId="0" xfId="2" applyFont="1" applyFill="1" applyBorder="1"/>
    <xf numFmtId="164" fontId="13" fillId="3" borderId="50" xfId="2" applyFont="1" applyFill="1" applyBorder="1"/>
    <xf numFmtId="164" fontId="13" fillId="3" borderId="52" xfId="2" applyFont="1" applyFill="1" applyBorder="1"/>
    <xf numFmtId="164" fontId="2" fillId="3" borderId="0" xfId="2" applyFill="1" applyBorder="1"/>
    <xf numFmtId="164" fontId="11" fillId="3" borderId="18" xfId="2" applyFont="1" applyFill="1" applyBorder="1"/>
    <xf numFmtId="164" fontId="13" fillId="3" borderId="6" xfId="2" applyFont="1" applyFill="1" applyBorder="1"/>
    <xf numFmtId="164" fontId="13" fillId="3" borderId="0" xfId="2" applyFont="1" applyFill="1" applyBorder="1"/>
    <xf numFmtId="164" fontId="2" fillId="3" borderId="0" xfId="2" applyFill="1"/>
    <xf numFmtId="164" fontId="13" fillId="3" borderId="7" xfId="2" applyFont="1" applyFill="1" applyBorder="1"/>
    <xf numFmtId="0" fontId="13" fillId="3" borderId="7" xfId="0" applyFont="1" applyFill="1" applyBorder="1"/>
    <xf numFmtId="0" fontId="13" fillId="3" borderId="0" xfId="0" applyFont="1" applyFill="1"/>
    <xf numFmtId="164" fontId="11" fillId="3" borderId="22" xfId="2" applyFont="1" applyFill="1" applyBorder="1"/>
    <xf numFmtId="164" fontId="10" fillId="6" borderId="0" xfId="2" applyFont="1" applyFill="1" applyBorder="1"/>
    <xf numFmtId="164" fontId="12" fillId="3" borderId="0" xfId="2" applyFont="1" applyFill="1" applyBorder="1"/>
    <xf numFmtId="164" fontId="15" fillId="3" borderId="0" xfId="2" applyFont="1" applyFill="1" applyBorder="1"/>
    <xf numFmtId="164" fontId="5" fillId="5" borderId="15" xfId="2" applyFont="1" applyFill="1" applyBorder="1"/>
    <xf numFmtId="164" fontId="5" fillId="3" borderId="37" xfId="2" applyFont="1" applyFill="1" applyBorder="1"/>
    <xf numFmtId="164" fontId="13" fillId="3" borderId="16" xfId="2" applyFont="1" applyFill="1" applyBorder="1"/>
    <xf numFmtId="164" fontId="11" fillId="3" borderId="59" xfId="2" applyFont="1" applyFill="1" applyBorder="1"/>
    <xf numFmtId="164" fontId="13" fillId="3" borderId="23" xfId="2" applyFont="1" applyFill="1" applyBorder="1"/>
    <xf numFmtId="0" fontId="11" fillId="3" borderId="0" xfId="2" applyNumberFormat="1" applyFont="1" applyFill="1" applyBorder="1"/>
    <xf numFmtId="164" fontId="11" fillId="3" borderId="0" xfId="2" applyFont="1" applyFill="1" applyBorder="1"/>
    <xf numFmtId="164" fontId="11" fillId="3" borderId="8" xfId="2" applyFont="1" applyFill="1" applyBorder="1"/>
    <xf numFmtId="164" fontId="20" fillId="3" borderId="0" xfId="2" applyFont="1" applyFill="1" applyBorder="1"/>
    <xf numFmtId="164" fontId="5" fillId="5" borderId="28" xfId="2" applyFont="1" applyFill="1" applyBorder="1"/>
    <xf numFmtId="164" fontId="5" fillId="3" borderId="60" xfId="2" applyFont="1" applyFill="1" applyBorder="1"/>
    <xf numFmtId="164" fontId="13" fillId="3" borderId="4" xfId="2" applyFont="1" applyFill="1" applyBorder="1"/>
    <xf numFmtId="164" fontId="11" fillId="3" borderId="52" xfId="2" applyFont="1" applyFill="1" applyBorder="1"/>
    <xf numFmtId="164" fontId="11" fillId="3" borderId="34" xfId="2" applyFont="1" applyFill="1" applyBorder="1"/>
    <xf numFmtId="164" fontId="13" fillId="3" borderId="29" xfId="2" applyFont="1" applyFill="1" applyBorder="1"/>
    <xf numFmtId="0" fontId="13" fillId="3" borderId="71" xfId="0" applyFont="1" applyFill="1" applyBorder="1"/>
    <xf numFmtId="164" fontId="13" fillId="3" borderId="71" xfId="2" applyFont="1" applyFill="1" applyBorder="1"/>
    <xf numFmtId="0" fontId="0" fillId="3" borderId="29" xfId="0" applyFill="1" applyBorder="1"/>
    <xf numFmtId="164" fontId="21" fillId="3" borderId="0" xfId="2" applyFont="1" applyFill="1" applyBorder="1"/>
    <xf numFmtId="164" fontId="7" fillId="3" borderId="0" xfId="2" applyFont="1" applyFill="1" applyBorder="1"/>
    <xf numFmtId="165" fontId="13" fillId="3" borderId="0" xfId="2" applyNumberFormat="1" applyFont="1" applyFill="1" applyBorder="1"/>
    <xf numFmtId="0" fontId="79" fillId="3" borderId="46" xfId="2" applyNumberFormat="1" applyFont="1" applyFill="1" applyBorder="1"/>
    <xf numFmtId="0" fontId="79" fillId="3" borderId="54" xfId="2" applyNumberFormat="1" applyFont="1" applyFill="1" applyBorder="1"/>
    <xf numFmtId="164" fontId="79" fillId="3" borderId="18" xfId="2" applyFont="1" applyFill="1" applyBorder="1"/>
    <xf numFmtId="0" fontId="79" fillId="3" borderId="54" xfId="0" applyFont="1" applyFill="1" applyBorder="1"/>
    <xf numFmtId="0" fontId="79" fillId="3" borderId="18" xfId="0" applyFont="1" applyFill="1" applyBorder="1"/>
    <xf numFmtId="0" fontId="79" fillId="3" borderId="56" xfId="2" applyNumberFormat="1" applyFont="1" applyFill="1" applyBorder="1"/>
    <xf numFmtId="0" fontId="79" fillId="3" borderId="58" xfId="2" applyNumberFormat="1" applyFont="1" applyFill="1" applyBorder="1"/>
    <xf numFmtId="164" fontId="79" fillId="3" borderId="59" xfId="2" applyFont="1" applyFill="1" applyBorder="1"/>
    <xf numFmtId="164" fontId="79" fillId="3" borderId="52" xfId="2" applyFont="1" applyFill="1" applyBorder="1"/>
    <xf numFmtId="0" fontId="79" fillId="3" borderId="64" xfId="2" applyNumberFormat="1" applyFont="1" applyFill="1" applyBorder="1"/>
    <xf numFmtId="164" fontId="79" fillId="3" borderId="34" xfId="2" applyFont="1" applyFill="1" applyBorder="1"/>
    <xf numFmtId="164" fontId="5" fillId="3" borderId="0" xfId="2" applyFont="1" applyFill="1" applyBorder="1"/>
    <xf numFmtId="164" fontId="22" fillId="3" borderId="0" xfId="2" applyFont="1" applyFill="1"/>
    <xf numFmtId="164" fontId="23" fillId="3" borderId="0" xfId="2" applyFont="1" applyFill="1"/>
    <xf numFmtId="164" fontId="24" fillId="3" borderId="0" xfId="2" applyFont="1" applyFill="1"/>
    <xf numFmtId="164" fontId="25" fillId="3" borderId="0" xfId="2" applyFont="1" applyFill="1"/>
    <xf numFmtId="0" fontId="75" fillId="3" borderId="0" xfId="0" applyFont="1" applyFill="1"/>
    <xf numFmtId="164" fontId="28" fillId="3" borderId="0" xfId="2" applyFont="1" applyFill="1" applyBorder="1"/>
    <xf numFmtId="164" fontId="29" fillId="3" borderId="0" xfId="2" applyFont="1" applyFill="1" applyBorder="1"/>
    <xf numFmtId="164" fontId="30" fillId="3" borderId="0" xfId="2" applyFont="1" applyFill="1" applyBorder="1"/>
    <xf numFmtId="164" fontId="15" fillId="3" borderId="78" xfId="2" applyFont="1" applyFill="1" applyBorder="1"/>
    <xf numFmtId="0" fontId="5" fillId="3" borderId="0" xfId="2" applyNumberFormat="1" applyFont="1" applyFill="1" applyBorder="1"/>
    <xf numFmtId="164" fontId="16" fillId="3" borderId="0" xfId="2" applyFont="1" applyFill="1" applyBorder="1"/>
    <xf numFmtId="0" fontId="13" fillId="3" borderId="0" xfId="2" applyNumberFormat="1" applyFont="1" applyFill="1" applyBorder="1"/>
    <xf numFmtId="0" fontId="76" fillId="3" borderId="0" xfId="0" applyFont="1" applyFill="1"/>
    <xf numFmtId="0" fontId="5" fillId="3" borderId="0" xfId="0" applyFont="1" applyFill="1"/>
    <xf numFmtId="164" fontId="16" fillId="3" borderId="0" xfId="2" applyFont="1" applyFill="1" applyBorder="1" applyAlignment="1">
      <alignment horizontal="center"/>
    </xf>
    <xf numFmtId="164" fontId="15" fillId="3" borderId="0" xfId="2" applyFont="1" applyFill="1"/>
    <xf numFmtId="164" fontId="5" fillId="3" borderId="0" xfId="2" applyFont="1" applyFill="1"/>
    <xf numFmtId="164" fontId="11" fillId="3" borderId="0" xfId="2" applyFont="1" applyFill="1"/>
    <xf numFmtId="164" fontId="16" fillId="3" borderId="0" xfId="2" applyFont="1" applyFill="1"/>
    <xf numFmtId="164" fontId="13" fillId="3" borderId="0" xfId="2" applyFont="1" applyFill="1"/>
    <xf numFmtId="164" fontId="83" fillId="5" borderId="1" xfId="2" applyFont="1" applyFill="1" applyBorder="1" applyAlignment="1">
      <alignment horizontal="center" vertical="center"/>
    </xf>
    <xf numFmtId="164" fontId="27" fillId="3" borderId="0" xfId="2" applyFont="1" applyFill="1" applyBorder="1"/>
    <xf numFmtId="164" fontId="29" fillId="7" borderId="0" xfId="2" applyFont="1" applyFill="1" applyBorder="1"/>
    <xf numFmtId="0" fontId="77" fillId="3" borderId="0" xfId="0" applyFont="1" applyFill="1"/>
    <xf numFmtId="164" fontId="30" fillId="3" borderId="0" xfId="2" applyFont="1" applyFill="1" applyBorder="1" applyAlignment="1">
      <alignment horizontal="center"/>
    </xf>
    <xf numFmtId="164" fontId="31" fillId="5" borderId="1" xfId="2" applyFont="1" applyFill="1" applyBorder="1" applyAlignment="1">
      <alignment horizontal="center" vertical="center"/>
    </xf>
    <xf numFmtId="164" fontId="31" fillId="3" borderId="0" xfId="2" applyFont="1" applyFill="1" applyBorder="1" applyAlignment="1">
      <alignment horizontal="center"/>
    </xf>
    <xf numFmtId="0" fontId="78" fillId="3" borderId="52" xfId="2" applyNumberFormat="1" applyFont="1" applyFill="1" applyBorder="1" applyAlignment="1">
      <alignment horizontal="center"/>
    </xf>
    <xf numFmtId="164" fontId="11" fillId="3" borderId="52" xfId="2" applyFont="1" applyFill="1" applyBorder="1" applyAlignment="1">
      <alignment horizontal="center"/>
    </xf>
    <xf numFmtId="2" fontId="16" fillId="3" borderId="52" xfId="1" applyNumberFormat="1" applyFont="1" applyFill="1" applyBorder="1" applyAlignment="1">
      <alignment horizontal="center"/>
    </xf>
    <xf numFmtId="164" fontId="16" fillId="3" borderId="52" xfId="2" applyFont="1" applyFill="1" applyBorder="1" applyAlignment="1">
      <alignment horizontal="center"/>
    </xf>
    <xf numFmtId="0" fontId="13" fillId="3" borderId="52" xfId="2" applyNumberFormat="1" applyFont="1" applyFill="1" applyBorder="1" applyAlignment="1">
      <alignment horizontal="center"/>
    </xf>
    <xf numFmtId="0" fontId="78" fillId="3" borderId="0" xfId="2" applyNumberFormat="1" applyFont="1" applyFill="1" applyBorder="1" applyAlignment="1">
      <alignment horizontal="center"/>
    </xf>
    <xf numFmtId="2" fontId="16" fillId="3" borderId="0" xfId="1" applyNumberFormat="1" applyFont="1" applyFill="1" applyBorder="1" applyAlignment="1">
      <alignment horizontal="center"/>
    </xf>
    <xf numFmtId="0" fontId="13" fillId="3" borderId="10" xfId="2" applyNumberFormat="1" applyFont="1" applyFill="1" applyBorder="1" applyAlignment="1">
      <alignment horizontal="center"/>
    </xf>
    <xf numFmtId="0" fontId="52" fillId="3" borderId="0" xfId="0" applyFont="1" applyFill="1"/>
    <xf numFmtId="164" fontId="9" fillId="5" borderId="30" xfId="2" applyFont="1" applyFill="1" applyBorder="1"/>
    <xf numFmtId="164" fontId="5" fillId="3" borderId="82" xfId="2" applyFont="1" applyFill="1" applyBorder="1"/>
    <xf numFmtId="164" fontId="79" fillId="3" borderId="47" xfId="2" applyFont="1" applyFill="1" applyBorder="1"/>
    <xf numFmtId="0" fontId="79" fillId="3" borderId="78" xfId="2" applyNumberFormat="1" applyFont="1" applyFill="1" applyBorder="1"/>
    <xf numFmtId="0" fontId="79" fillId="3" borderId="90" xfId="2" applyNumberFormat="1" applyFont="1" applyFill="1" applyBorder="1"/>
    <xf numFmtId="164" fontId="46" fillId="3" borderId="0" xfId="2" applyFont="1" applyFill="1"/>
    <xf numFmtId="0" fontId="48" fillId="3" borderId="0" xfId="0" applyFont="1" applyFill="1"/>
    <xf numFmtId="0" fontId="49" fillId="3" borderId="0" xfId="0" applyFont="1" applyFill="1"/>
    <xf numFmtId="0" fontId="50" fillId="3" borderId="0" xfId="0" applyFont="1" applyFill="1"/>
    <xf numFmtId="165" fontId="37" fillId="5" borderId="9" xfId="2" applyNumberFormat="1" applyFont="1" applyFill="1" applyBorder="1"/>
    <xf numFmtId="165" fontId="37" fillId="5" borderId="0" xfId="2" applyNumberFormat="1" applyFont="1" applyFill="1" applyBorder="1"/>
    <xf numFmtId="164" fontId="38" fillId="3" borderId="0" xfId="2" applyFont="1" applyFill="1"/>
    <xf numFmtId="164" fontId="32" fillId="3" borderId="25" xfId="2" applyFont="1" applyFill="1" applyBorder="1"/>
    <xf numFmtId="166" fontId="33" fillId="3" borderId="4" xfId="2" applyNumberFormat="1" applyFont="1" applyFill="1" applyBorder="1"/>
    <xf numFmtId="167" fontId="33" fillId="3" borderId="0" xfId="2" applyNumberFormat="1" applyFont="1" applyFill="1" applyBorder="1"/>
    <xf numFmtId="167" fontId="41" fillId="3" borderId="0" xfId="0" applyNumberFormat="1" applyFont="1" applyFill="1"/>
    <xf numFmtId="167" fontId="2" fillId="3" borderId="0" xfId="0" applyNumberFormat="1" applyFont="1" applyFill="1"/>
    <xf numFmtId="0" fontId="42" fillId="3" borderId="18" xfId="2" applyNumberFormat="1" applyFont="1" applyFill="1" applyBorder="1" applyAlignment="1">
      <alignment horizontal="center"/>
    </xf>
    <xf numFmtId="164" fontId="42" fillId="3" borderId="18" xfId="2" applyFont="1" applyFill="1" applyBorder="1" applyAlignment="1">
      <alignment horizontal="center"/>
    </xf>
    <xf numFmtId="0" fontId="42" fillId="3" borderId="18" xfId="0" applyFont="1" applyFill="1" applyBorder="1" applyAlignment="1">
      <alignment horizontal="center"/>
    </xf>
    <xf numFmtId="0" fontId="43" fillId="3" borderId="18" xfId="0" applyFont="1" applyFill="1" applyBorder="1" applyAlignment="1">
      <alignment horizontal="center"/>
    </xf>
    <xf numFmtId="164" fontId="43" fillId="3" borderId="18" xfId="2" applyFont="1" applyFill="1" applyBorder="1" applyAlignment="1">
      <alignment horizontal="center"/>
    </xf>
    <xf numFmtId="165" fontId="40" fillId="3" borderId="0" xfId="2" applyNumberFormat="1" applyFont="1" applyFill="1"/>
    <xf numFmtId="0" fontId="44" fillId="3" borderId="0" xfId="0" applyFont="1" applyFill="1"/>
    <xf numFmtId="0" fontId="42" fillId="3" borderId="0" xfId="2" applyNumberFormat="1" applyFont="1" applyFill="1" applyBorder="1" applyAlignment="1">
      <alignment horizontal="center"/>
    </xf>
    <xf numFmtId="164" fontId="42" fillId="3" borderId="0" xfId="2" applyFont="1" applyFill="1" applyBorder="1" applyAlignment="1">
      <alignment horizontal="center"/>
    </xf>
    <xf numFmtId="0" fontId="42" fillId="3" borderId="0" xfId="0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164" fontId="43" fillId="3" borderId="0" xfId="2" applyFont="1" applyFill="1" applyBorder="1" applyAlignment="1">
      <alignment horizontal="center"/>
    </xf>
    <xf numFmtId="164" fontId="42" fillId="4" borderId="0" xfId="2" applyFont="1" applyFill="1" applyBorder="1" applyAlignment="1">
      <alignment horizontal="center"/>
    </xf>
    <xf numFmtId="165" fontId="14" fillId="3" borderId="0" xfId="2" applyNumberFormat="1" applyFont="1" applyFill="1" applyBorder="1" applyAlignment="1">
      <alignment horizontal="center"/>
    </xf>
    <xf numFmtId="164" fontId="42" fillId="3" borderId="0" xfId="2" applyFont="1" applyFill="1" applyBorder="1"/>
    <xf numFmtId="0" fontId="42" fillId="3" borderId="0" xfId="0" applyFont="1" applyFill="1"/>
    <xf numFmtId="0" fontId="43" fillId="3" borderId="0" xfId="0" applyFont="1" applyFill="1"/>
    <xf numFmtId="164" fontId="43" fillId="3" borderId="0" xfId="2" applyFont="1" applyFill="1" applyBorder="1"/>
    <xf numFmtId="164" fontId="42" fillId="4" borderId="0" xfId="2" applyFont="1" applyFill="1" applyBorder="1"/>
    <xf numFmtId="164" fontId="34" fillId="3" borderId="0" xfId="2" applyFont="1" applyFill="1"/>
    <xf numFmtId="164" fontId="5" fillId="5" borderId="76" xfId="2" applyFont="1" applyFill="1" applyBorder="1"/>
    <xf numFmtId="166" fontId="33" fillId="3" borderId="52" xfId="2" applyNumberFormat="1" applyFont="1" applyFill="1" applyBorder="1"/>
    <xf numFmtId="165" fontId="14" fillId="3" borderId="77" xfId="2" applyNumberFormat="1" applyFont="1" applyFill="1" applyBorder="1" applyAlignment="1">
      <alignment horizontal="center"/>
    </xf>
    <xf numFmtId="164" fontId="32" fillId="3" borderId="0" xfId="2" applyFont="1" applyFill="1"/>
    <xf numFmtId="164" fontId="35" fillId="3" borderId="0" xfId="2" applyFont="1" applyFill="1"/>
    <xf numFmtId="165" fontId="14" fillId="3" borderId="74" xfId="2" applyNumberFormat="1" applyFont="1" applyFill="1" applyBorder="1" applyAlignment="1">
      <alignment horizontal="center"/>
    </xf>
    <xf numFmtId="164" fontId="5" fillId="5" borderId="84" xfId="2" applyFont="1" applyFill="1" applyBorder="1"/>
    <xf numFmtId="165" fontId="37" fillId="5" borderId="77" xfId="2" applyNumberFormat="1" applyFont="1" applyFill="1" applyBorder="1"/>
    <xf numFmtId="0" fontId="10" fillId="3" borderId="0" xfId="0" applyFont="1" applyFill="1"/>
    <xf numFmtId="0" fontId="42" fillId="3" borderId="47" xfId="0" applyFont="1" applyFill="1" applyBorder="1" applyAlignment="1">
      <alignment horizontal="center"/>
    </xf>
    <xf numFmtId="164" fontId="42" fillId="3" borderId="47" xfId="2" applyFont="1" applyFill="1" applyBorder="1" applyAlignment="1">
      <alignment horizontal="center"/>
    </xf>
    <xf numFmtId="0" fontId="43" fillId="3" borderId="47" xfId="0" applyFont="1" applyFill="1" applyBorder="1" applyAlignment="1">
      <alignment horizontal="center"/>
    </xf>
    <xf numFmtId="164" fontId="43" fillId="3" borderId="47" xfId="2" applyFont="1" applyFill="1" applyBorder="1" applyAlignment="1">
      <alignment horizontal="center"/>
    </xf>
    <xf numFmtId="0" fontId="45" fillId="3" borderId="18" xfId="0" applyFont="1" applyFill="1" applyBorder="1" applyAlignment="1">
      <alignment horizontal="center"/>
    </xf>
    <xf numFmtId="165" fontId="10" fillId="3" borderId="0" xfId="2" applyNumberFormat="1" applyFont="1" applyFill="1" applyBorder="1"/>
    <xf numFmtId="164" fontId="34" fillId="3" borderId="0" xfId="2" applyFont="1" applyFill="1" applyBorder="1"/>
    <xf numFmtId="0" fontId="79" fillId="3" borderId="76" xfId="2" applyNumberFormat="1" applyFont="1" applyFill="1" applyBorder="1"/>
    <xf numFmtId="164" fontId="42" fillId="4" borderId="52" xfId="2" applyFont="1" applyFill="1" applyBorder="1" applyAlignment="1">
      <alignment horizontal="center"/>
    </xf>
    <xf numFmtId="164" fontId="43" fillId="3" borderId="76" xfId="2" applyFont="1" applyFill="1" applyBorder="1" applyAlignment="1">
      <alignment horizontal="center"/>
    </xf>
    <xf numFmtId="164" fontId="43" fillId="3" borderId="78" xfId="2" applyFont="1" applyFill="1" applyBorder="1" applyAlignment="1">
      <alignment horizontal="center"/>
    </xf>
    <xf numFmtId="0" fontId="0" fillId="3" borderId="78" xfId="0" applyFill="1" applyBorder="1"/>
    <xf numFmtId="164" fontId="10" fillId="3" borderId="0" xfId="2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11" fillId="3" borderId="91" xfId="2" applyFont="1" applyFill="1" applyBorder="1"/>
    <xf numFmtId="164" fontId="11" fillId="3" borderId="29" xfId="2" applyFont="1" applyFill="1" applyBorder="1"/>
    <xf numFmtId="0" fontId="42" fillId="3" borderId="47" xfId="2" applyNumberFormat="1" applyFont="1" applyFill="1" applyBorder="1" applyAlignment="1">
      <alignment horizontal="center"/>
    </xf>
    <xf numFmtId="165" fontId="43" fillId="3" borderId="76" xfId="2" applyNumberFormat="1" applyFont="1" applyFill="1" applyBorder="1" applyAlignment="1">
      <alignment horizontal="center"/>
    </xf>
    <xf numFmtId="164" fontId="43" fillId="3" borderId="36" xfId="2" applyFont="1" applyFill="1" applyBorder="1" applyAlignment="1">
      <alignment horizontal="center"/>
    </xf>
    <xf numFmtId="0" fontId="63" fillId="3" borderId="31" xfId="0" applyFont="1" applyFill="1" applyBorder="1"/>
    <xf numFmtId="0" fontId="10" fillId="3" borderId="31" xfId="0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/>
    </xf>
    <xf numFmtId="0" fontId="10" fillId="3" borderId="86" xfId="0" applyFont="1" applyFill="1" applyBorder="1" applyAlignment="1">
      <alignment horizontal="center"/>
    </xf>
    <xf numFmtId="0" fontId="16" fillId="3" borderId="0" xfId="0" applyFont="1" applyFill="1"/>
    <xf numFmtId="0" fontId="54" fillId="4" borderId="0" xfId="0" applyFont="1" applyFill="1"/>
    <xf numFmtId="0" fontId="56" fillId="3" borderId="0" xfId="2" applyNumberFormat="1" applyFont="1" applyFill="1" applyBorder="1"/>
    <xf numFmtId="164" fontId="56" fillId="3" borderId="0" xfId="2" applyFont="1" applyFill="1" applyBorder="1"/>
    <xf numFmtId="0" fontId="60" fillId="3" borderId="0" xfId="0" applyFont="1" applyFill="1"/>
    <xf numFmtId="0" fontId="59" fillId="3" borderId="0" xfId="0" applyFont="1" applyFill="1"/>
    <xf numFmtId="0" fontId="61" fillId="3" borderId="0" xfId="0" applyFont="1" applyFill="1"/>
    <xf numFmtId="0" fontId="58" fillId="3" borderId="0" xfId="0" applyFont="1" applyFill="1"/>
    <xf numFmtId="0" fontId="55" fillId="3" borderId="0" xfId="0" applyFont="1" applyFill="1"/>
    <xf numFmtId="0" fontId="28" fillId="3" borderId="0" xfId="0" applyFont="1" applyFill="1"/>
    <xf numFmtId="0" fontId="84" fillId="3" borderId="0" xfId="2" applyNumberFormat="1" applyFont="1" applyFill="1" applyBorder="1"/>
    <xf numFmtId="0" fontId="68" fillId="11" borderId="78" xfId="0" applyFont="1" applyFill="1" applyBorder="1"/>
    <xf numFmtId="0" fontId="68" fillId="11" borderId="0" xfId="0" applyFont="1" applyFill="1"/>
    <xf numFmtId="0" fontId="68" fillId="11" borderId="74" xfId="0" applyFont="1" applyFill="1" applyBorder="1"/>
    <xf numFmtId="0" fontId="0" fillId="11" borderId="78" xfId="0" applyFill="1" applyBorder="1"/>
    <xf numFmtId="0" fontId="0" fillId="11" borderId="0" xfId="0" applyFill="1"/>
    <xf numFmtId="164" fontId="80" fillId="7" borderId="0" xfId="2" applyFont="1" applyFill="1" applyBorder="1"/>
    <xf numFmtId="164" fontId="80" fillId="3" borderId="0" xfId="2" applyFont="1" applyFill="1" applyBorder="1"/>
    <xf numFmtId="0" fontId="79" fillId="3" borderId="0" xfId="2" applyNumberFormat="1" applyFont="1" applyFill="1" applyBorder="1" applyAlignment="1">
      <alignment horizontal="center"/>
    </xf>
    <xf numFmtId="164" fontId="13" fillId="3" borderId="0" xfId="2" applyFont="1" applyFill="1" applyBorder="1" applyAlignment="1">
      <alignment horizontal="center"/>
    </xf>
    <xf numFmtId="164" fontId="81" fillId="3" borderId="0" xfId="2" applyFont="1" applyFill="1" applyBorder="1"/>
    <xf numFmtId="164" fontId="81" fillId="5" borderId="0" xfId="2" applyFont="1" applyFill="1" applyBorder="1" applyAlignment="1">
      <alignment horizontal="center" vertical="center"/>
    </xf>
    <xf numFmtId="164" fontId="81" fillId="7" borderId="0" xfId="2" applyFont="1" applyFill="1" applyBorder="1"/>
    <xf numFmtId="164" fontId="5" fillId="3" borderId="0" xfId="2" applyFont="1" applyFill="1" applyBorder="1" applyAlignment="1">
      <alignment horizontal="center"/>
    </xf>
    <xf numFmtId="164" fontId="79" fillId="3" borderId="0" xfId="2" applyFont="1" applyFill="1" applyBorder="1" applyAlignment="1">
      <alignment horizontal="center"/>
    </xf>
    <xf numFmtId="164" fontId="71" fillId="3" borderId="0" xfId="2" applyFont="1" applyFill="1" applyBorder="1" applyAlignment="1">
      <alignment horizontal="center"/>
    </xf>
    <xf numFmtId="168" fontId="79" fillId="3" borderId="0" xfId="2" applyNumberFormat="1" applyFont="1" applyFill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4" fontId="20" fillId="3" borderId="0" xfId="0" applyNumberFormat="1" applyFont="1" applyFill="1" applyAlignment="1">
      <alignment horizontal="center"/>
    </xf>
    <xf numFmtId="164" fontId="20" fillId="3" borderId="0" xfId="2" applyFont="1" applyFill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164" fontId="7" fillId="3" borderId="0" xfId="2" applyFont="1" applyFill="1" applyBorder="1" applyAlignment="1">
      <alignment horizontal="center"/>
    </xf>
    <xf numFmtId="164" fontId="74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82" fillId="3" borderId="0" xfId="0" applyFont="1" applyFill="1"/>
    <xf numFmtId="164" fontId="7" fillId="5" borderId="28" xfId="2" applyFont="1" applyFill="1" applyBorder="1"/>
    <xf numFmtId="164" fontId="7" fillId="5" borderId="81" xfId="2" applyFont="1" applyFill="1" applyBorder="1"/>
    <xf numFmtId="164" fontId="7" fillId="5" borderId="41" xfId="2" applyFont="1" applyFill="1" applyBorder="1"/>
    <xf numFmtId="0" fontId="78" fillId="3" borderId="10" xfId="2" applyNumberFormat="1" applyFont="1" applyFill="1" applyBorder="1" applyAlignment="1">
      <alignment horizontal="center"/>
    </xf>
    <xf numFmtId="164" fontId="11" fillId="3" borderId="10" xfId="2" applyFont="1" applyFill="1" applyBorder="1" applyAlignment="1">
      <alignment horizontal="center"/>
    </xf>
    <xf numFmtId="164" fontId="16" fillId="3" borderId="10" xfId="2" applyFont="1" applyFill="1" applyBorder="1" applyAlignment="1">
      <alignment horizontal="center"/>
    </xf>
    <xf numFmtId="0" fontId="42" fillId="3" borderId="24" xfId="2" applyNumberFormat="1" applyFont="1" applyFill="1" applyBorder="1" applyAlignment="1">
      <alignment horizontal="center"/>
    </xf>
    <xf numFmtId="164" fontId="5" fillId="5" borderId="61" xfId="2" applyFont="1" applyFill="1" applyBorder="1"/>
    <xf numFmtId="164" fontId="33" fillId="3" borderId="4" xfId="2" applyFont="1" applyFill="1" applyBorder="1"/>
    <xf numFmtId="164" fontId="79" fillId="3" borderId="74" xfId="2" applyFont="1" applyFill="1" applyBorder="1"/>
    <xf numFmtId="164" fontId="87" fillId="5" borderId="18" xfId="2" applyFont="1" applyFill="1" applyBorder="1" applyAlignment="1">
      <alignment horizontal="center"/>
    </xf>
    <xf numFmtId="0" fontId="87" fillId="3" borderId="18" xfId="0" applyFont="1" applyFill="1" applyBorder="1" applyAlignment="1">
      <alignment horizontal="center"/>
    </xf>
    <xf numFmtId="0" fontId="13" fillId="3" borderId="0" xfId="2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88" fillId="3" borderId="0" xfId="0" applyFont="1" applyFill="1"/>
    <xf numFmtId="0" fontId="79" fillId="3" borderId="92" xfId="2" applyNumberFormat="1" applyFont="1" applyFill="1" applyBorder="1"/>
    <xf numFmtId="164" fontId="11" fillId="3" borderId="89" xfId="2" applyFont="1" applyFill="1" applyBorder="1"/>
    <xf numFmtId="164" fontId="5" fillId="5" borderId="97" xfId="2" applyFont="1" applyFill="1" applyBorder="1"/>
    <xf numFmtId="164" fontId="6" fillId="3" borderId="98" xfId="2" applyFont="1" applyFill="1" applyBorder="1"/>
    <xf numFmtId="164" fontId="2" fillId="3" borderId="16" xfId="2" applyFill="1" applyBorder="1"/>
    <xf numFmtId="164" fontId="8" fillId="3" borderId="16" xfId="2" applyFont="1" applyFill="1" applyBorder="1"/>
    <xf numFmtId="0" fontId="65" fillId="3" borderId="52" xfId="2" applyNumberFormat="1" applyFont="1" applyFill="1" applyBorder="1" applyAlignment="1">
      <alignment horizontal="center"/>
    </xf>
    <xf numFmtId="0" fontId="65" fillId="3" borderId="0" xfId="2" applyNumberFormat="1" applyFont="1" applyFill="1" applyBorder="1" applyAlignment="1">
      <alignment horizontal="center"/>
    </xf>
    <xf numFmtId="0" fontId="65" fillId="3" borderId="10" xfId="2" applyNumberFormat="1" applyFont="1" applyFill="1" applyBorder="1" applyAlignment="1">
      <alignment horizontal="center"/>
    </xf>
    <xf numFmtId="0" fontId="65" fillId="3" borderId="77" xfId="2" applyNumberFormat="1" applyFont="1" applyFill="1" applyBorder="1" applyAlignment="1">
      <alignment horizontal="center"/>
    </xf>
    <xf numFmtId="0" fontId="65" fillId="3" borderId="74" xfId="2" applyNumberFormat="1" applyFont="1" applyFill="1" applyBorder="1" applyAlignment="1">
      <alignment horizontal="center"/>
    </xf>
    <xf numFmtId="0" fontId="65" fillId="3" borderId="69" xfId="2" applyNumberFormat="1" applyFont="1" applyFill="1" applyBorder="1" applyAlignment="1">
      <alignment horizontal="center"/>
    </xf>
    <xf numFmtId="0" fontId="90" fillId="3" borderId="0" xfId="0" applyFont="1" applyFill="1"/>
    <xf numFmtId="0" fontId="91" fillId="3" borderId="76" xfId="0" applyFont="1" applyFill="1" applyBorder="1"/>
    <xf numFmtId="0" fontId="91" fillId="3" borderId="52" xfId="0" applyFont="1" applyFill="1" applyBorder="1"/>
    <xf numFmtId="0" fontId="91" fillId="3" borderId="77" xfId="0" applyFont="1" applyFill="1" applyBorder="1"/>
    <xf numFmtId="0" fontId="92" fillId="3" borderId="0" xfId="0" applyFont="1" applyFill="1"/>
    <xf numFmtId="0" fontId="91" fillId="3" borderId="0" xfId="0" applyFont="1" applyFill="1"/>
    <xf numFmtId="0" fontId="91" fillId="3" borderId="68" xfId="0" applyFont="1" applyFill="1" applyBorder="1"/>
    <xf numFmtId="0" fontId="92" fillId="3" borderId="10" xfId="0" applyFont="1" applyFill="1" applyBorder="1"/>
    <xf numFmtId="0" fontId="92" fillId="3" borderId="69" xfId="0" applyFont="1" applyFill="1" applyBorder="1"/>
    <xf numFmtId="164" fontId="42" fillId="3" borderId="22" xfId="2" applyFont="1" applyFill="1" applyBorder="1" applyAlignment="1">
      <alignment horizontal="center"/>
    </xf>
    <xf numFmtId="0" fontId="42" fillId="3" borderId="22" xfId="0" applyFont="1" applyFill="1" applyBorder="1" applyAlignment="1">
      <alignment horizontal="center"/>
    </xf>
    <xf numFmtId="0" fontId="43" fillId="3" borderId="22" xfId="0" applyFont="1" applyFill="1" applyBorder="1" applyAlignment="1">
      <alignment horizontal="center"/>
    </xf>
    <xf numFmtId="164" fontId="43" fillId="3" borderId="22" xfId="2" applyFont="1" applyFill="1" applyBorder="1" applyAlignment="1">
      <alignment horizontal="center"/>
    </xf>
    <xf numFmtId="164" fontId="43" fillId="3" borderId="75" xfId="2" applyFont="1" applyFill="1" applyBorder="1" applyAlignment="1">
      <alignment horizontal="center"/>
    </xf>
    <xf numFmtId="165" fontId="14" fillId="3" borderId="69" xfId="2" applyNumberFormat="1" applyFont="1" applyFill="1" applyBorder="1" applyAlignment="1">
      <alignment horizontal="center"/>
    </xf>
    <xf numFmtId="164" fontId="42" fillId="4" borderId="101" xfId="2" applyFont="1" applyFill="1" applyBorder="1" applyAlignment="1">
      <alignment horizontal="center"/>
    </xf>
    <xf numFmtId="0" fontId="0" fillId="13" borderId="0" xfId="0" applyFill="1"/>
    <xf numFmtId="0" fontId="13" fillId="3" borderId="29" xfId="0" applyFont="1" applyFill="1" applyBorder="1"/>
    <xf numFmtId="164" fontId="13" fillId="3" borderId="73" xfId="2" applyFont="1" applyFill="1" applyBorder="1"/>
    <xf numFmtId="0" fontId="0" fillId="3" borderId="73" xfId="0" applyFill="1" applyBorder="1"/>
    <xf numFmtId="0" fontId="0" fillId="14" borderId="0" xfId="0" applyFill="1"/>
    <xf numFmtId="0" fontId="0" fillId="14" borderId="10" xfId="0" applyFill="1" applyBorder="1"/>
    <xf numFmtId="164" fontId="43" fillId="3" borderId="68" xfId="2" applyFont="1" applyFill="1" applyBorder="1" applyAlignment="1">
      <alignment horizontal="center"/>
    </xf>
    <xf numFmtId="15" fontId="39" fillId="3" borderId="4" xfId="0" applyNumberFormat="1" applyFont="1" applyFill="1" applyBorder="1"/>
    <xf numFmtId="0" fontId="11" fillId="14" borderId="0" xfId="2" applyNumberFormat="1" applyFont="1" applyFill="1" applyBorder="1"/>
    <xf numFmtId="164" fontId="11" fillId="14" borderId="0" xfId="2" applyFont="1" applyFill="1" applyBorder="1"/>
    <xf numFmtId="164" fontId="21" fillId="14" borderId="0" xfId="2" applyFont="1" applyFill="1" applyBorder="1"/>
    <xf numFmtId="164" fontId="13" fillId="14" borderId="0" xfId="2" applyFont="1" applyFill="1" applyBorder="1"/>
    <xf numFmtId="164" fontId="13" fillId="3" borderId="104" xfId="2" applyFont="1" applyFill="1" applyBorder="1"/>
    <xf numFmtId="0" fontId="79" fillId="3" borderId="68" xfId="2" applyNumberFormat="1" applyFont="1" applyFill="1" applyBorder="1"/>
    <xf numFmtId="164" fontId="11" fillId="3" borderId="105" xfId="2" applyFont="1" applyFill="1" applyBorder="1"/>
    <xf numFmtId="164" fontId="79" fillId="3" borderId="34" xfId="2" applyFont="1" applyFill="1" applyBorder="1" applyAlignment="1">
      <alignment horizontal="center"/>
    </xf>
    <xf numFmtId="164" fontId="7" fillId="3" borderId="34" xfId="2" applyFont="1" applyFill="1" applyBorder="1" applyAlignment="1">
      <alignment horizontal="center"/>
    </xf>
    <xf numFmtId="164" fontId="13" fillId="3" borderId="106" xfId="2" applyFont="1" applyFill="1" applyBorder="1" applyAlignment="1">
      <alignment horizontal="center"/>
    </xf>
    <xf numFmtId="164" fontId="13" fillId="3" borderId="107" xfId="2" applyFont="1" applyFill="1" applyBorder="1" applyAlignment="1">
      <alignment horizontal="center"/>
    </xf>
    <xf numFmtId="164" fontId="79" fillId="3" borderId="107" xfId="2" applyFont="1" applyFill="1" applyBorder="1" applyAlignment="1">
      <alignment horizontal="center"/>
    </xf>
    <xf numFmtId="164" fontId="13" fillId="3" borderId="102" xfId="2" applyFont="1" applyFill="1" applyBorder="1" applyAlignment="1">
      <alignment horizontal="center"/>
    </xf>
    <xf numFmtId="164" fontId="20" fillId="3" borderId="102" xfId="0" applyNumberFormat="1" applyFont="1" applyFill="1" applyBorder="1" applyAlignment="1">
      <alignment horizontal="center"/>
    </xf>
    <xf numFmtId="164" fontId="20" fillId="3" borderId="106" xfId="2" applyFont="1" applyFill="1" applyBorder="1" applyAlignment="1">
      <alignment horizontal="center"/>
    </xf>
    <xf numFmtId="164" fontId="20" fillId="3" borderId="107" xfId="2" applyFont="1" applyFill="1" applyBorder="1" applyAlignment="1">
      <alignment horizontal="center"/>
    </xf>
    <xf numFmtId="0" fontId="74" fillId="3" borderId="76" xfId="0" applyFont="1" applyFill="1" applyBorder="1"/>
    <xf numFmtId="0" fontId="0" fillId="3" borderId="52" xfId="0" applyFill="1" applyBorder="1"/>
    <xf numFmtId="164" fontId="13" fillId="3" borderId="52" xfId="2" applyFont="1" applyFill="1" applyBorder="1" applyAlignment="1">
      <alignment horizontal="center"/>
    </xf>
    <xf numFmtId="164" fontId="14" fillId="3" borderId="52" xfId="2" applyFont="1" applyFill="1" applyBorder="1" applyAlignment="1">
      <alignment horizontal="center"/>
    </xf>
    <xf numFmtId="164" fontId="14" fillId="3" borderId="77" xfId="0" applyNumberFormat="1" applyFont="1" applyFill="1" applyBorder="1" applyAlignment="1">
      <alignment horizontal="center"/>
    </xf>
    <xf numFmtId="164" fontId="5" fillId="3" borderId="78" xfId="2" applyFont="1" applyFill="1" applyBorder="1"/>
    <xf numFmtId="164" fontId="14" fillId="3" borderId="74" xfId="0" applyNumberFormat="1" applyFont="1" applyFill="1" applyBorder="1" applyAlignment="1">
      <alignment horizontal="center"/>
    </xf>
    <xf numFmtId="0" fontId="5" fillId="3" borderId="78" xfId="0" applyFont="1" applyFill="1" applyBorder="1"/>
    <xf numFmtId="164" fontId="5" fillId="3" borderId="68" xfId="2" applyFont="1" applyFill="1" applyBorder="1"/>
    <xf numFmtId="164" fontId="5" fillId="3" borderId="10" xfId="2" applyFont="1" applyFill="1" applyBorder="1"/>
    <xf numFmtId="168" fontId="79" fillId="3" borderId="10" xfId="2" applyNumberFormat="1" applyFont="1" applyFill="1" applyBorder="1" applyAlignment="1">
      <alignment horizontal="center"/>
    </xf>
    <xf numFmtId="164" fontId="13" fillId="3" borderId="10" xfId="2" applyFont="1" applyFill="1" applyBorder="1" applyAlignment="1">
      <alignment horizontal="center"/>
    </xf>
    <xf numFmtId="164" fontId="79" fillId="3" borderId="10" xfId="2" applyFont="1" applyFill="1" applyBorder="1" applyAlignment="1">
      <alignment horizontal="center"/>
    </xf>
    <xf numFmtId="164" fontId="14" fillId="3" borderId="10" xfId="2" applyFont="1" applyFill="1" applyBorder="1" applyAlignment="1">
      <alignment horizontal="center"/>
    </xf>
    <xf numFmtId="164" fontId="20" fillId="3" borderId="10" xfId="2" applyFont="1" applyFill="1" applyBorder="1" applyAlignment="1">
      <alignment horizontal="center"/>
    </xf>
    <xf numFmtId="164" fontId="20" fillId="3" borderId="10" xfId="0" applyNumberFormat="1" applyFont="1" applyFill="1" applyBorder="1" applyAlignment="1">
      <alignment horizontal="center"/>
    </xf>
    <xf numFmtId="164" fontId="14" fillId="3" borderId="69" xfId="0" applyNumberFormat="1" applyFont="1" applyFill="1" applyBorder="1" applyAlignment="1">
      <alignment horizontal="center"/>
    </xf>
    <xf numFmtId="0" fontId="0" fillId="3" borderId="24" xfId="0" applyFill="1" applyBorder="1"/>
    <xf numFmtId="0" fontId="0" fillId="3" borderId="71" xfId="0" applyFill="1" applyBorder="1"/>
    <xf numFmtId="164" fontId="13" fillId="3" borderId="99" xfId="2" applyFont="1" applyFill="1" applyBorder="1"/>
    <xf numFmtId="164" fontId="72" fillId="3" borderId="105" xfId="2" applyFont="1" applyFill="1" applyBorder="1"/>
    <xf numFmtId="164" fontId="73" fillId="3" borderId="73" xfId="2" applyFont="1" applyFill="1" applyBorder="1"/>
    <xf numFmtId="164" fontId="73" fillId="3" borderId="105" xfId="2" applyFont="1" applyFill="1" applyBorder="1"/>
    <xf numFmtId="2" fontId="16" fillId="3" borderId="10" xfId="1" applyNumberFormat="1" applyFont="1" applyFill="1" applyBorder="1" applyAlignment="1">
      <alignment horizontal="center"/>
    </xf>
    <xf numFmtId="164" fontId="24" fillId="3" borderId="0" xfId="2" applyFont="1" applyFill="1" applyBorder="1"/>
    <xf numFmtId="164" fontId="29" fillId="7" borderId="114" xfId="2" applyFont="1" applyFill="1" applyBorder="1" applyAlignment="1">
      <alignment horizontal="center"/>
    </xf>
    <xf numFmtId="164" fontId="29" fillId="7" borderId="107" xfId="2" applyFont="1" applyFill="1" applyBorder="1" applyAlignment="1">
      <alignment horizontal="center"/>
    </xf>
    <xf numFmtId="164" fontId="29" fillId="7" borderId="115" xfId="2" applyFont="1" applyFill="1" applyBorder="1" applyAlignment="1">
      <alignment horizontal="center"/>
    </xf>
    <xf numFmtId="164" fontId="30" fillId="3" borderId="107" xfId="2" applyFont="1" applyFill="1" applyBorder="1" applyAlignment="1">
      <alignment horizontal="center"/>
    </xf>
    <xf numFmtId="0" fontId="79" fillId="3" borderId="24" xfId="2" applyNumberFormat="1" applyFont="1" applyFill="1" applyBorder="1"/>
    <xf numFmtId="164" fontId="11" fillId="3" borderId="33" xfId="2" applyFont="1" applyFill="1" applyBorder="1"/>
    <xf numFmtId="15" fontId="33" fillId="3" borderId="4" xfId="0" applyNumberFormat="1" applyFont="1" applyFill="1" applyBorder="1"/>
    <xf numFmtId="167" fontId="2" fillId="3" borderId="0" xfId="2" applyNumberFormat="1" applyFill="1" applyBorder="1"/>
    <xf numFmtId="165" fontId="40" fillId="3" borderId="61" xfId="2" applyNumberFormat="1" applyFont="1" applyFill="1" applyBorder="1"/>
    <xf numFmtId="164" fontId="11" fillId="3" borderId="10" xfId="2" applyFont="1" applyFill="1" applyBorder="1"/>
    <xf numFmtId="0" fontId="42" fillId="3" borderId="22" xfId="2" applyNumberFormat="1" applyFont="1" applyFill="1" applyBorder="1" applyAlignment="1">
      <alignment horizontal="center"/>
    </xf>
    <xf numFmtId="0" fontId="42" fillId="3" borderId="33" xfId="2" applyNumberFormat="1" applyFont="1" applyFill="1" applyBorder="1" applyAlignment="1">
      <alignment horizontal="center"/>
    </xf>
    <xf numFmtId="0" fontId="0" fillId="3" borderId="77" xfId="0" applyFill="1" applyBorder="1"/>
    <xf numFmtId="164" fontId="11" fillId="3" borderId="74" xfId="2" applyFont="1" applyFill="1" applyBorder="1"/>
    <xf numFmtId="164" fontId="79" fillId="3" borderId="69" xfId="2" applyFont="1" applyFill="1" applyBorder="1"/>
    <xf numFmtId="0" fontId="87" fillId="3" borderId="109" xfId="0" applyFont="1" applyFill="1" applyBorder="1" applyAlignment="1">
      <alignment horizontal="center"/>
    </xf>
    <xf numFmtId="0" fontId="87" fillId="3" borderId="47" xfId="0" applyFont="1" applyFill="1" applyBorder="1" applyAlignment="1">
      <alignment horizontal="center"/>
    </xf>
    <xf numFmtId="0" fontId="0" fillId="3" borderId="76" xfId="0" applyFill="1" applyBorder="1"/>
    <xf numFmtId="164" fontId="11" fillId="3" borderId="76" xfId="2" applyFont="1" applyFill="1" applyBorder="1"/>
    <xf numFmtId="164" fontId="14" fillId="3" borderId="52" xfId="0" applyNumberFormat="1" applyFont="1" applyFill="1" applyBorder="1" applyAlignment="1">
      <alignment horizontal="center"/>
    </xf>
    <xf numFmtId="164" fontId="14" fillId="3" borderId="10" xfId="0" applyNumberFormat="1" applyFont="1" applyFill="1" applyBorder="1" applyAlignment="1">
      <alignment horizontal="center"/>
    </xf>
    <xf numFmtId="0" fontId="20" fillId="3" borderId="0" xfId="2" applyNumberFormat="1" applyFont="1" applyFill="1" applyBorder="1" applyAlignment="1">
      <alignment horizontal="center"/>
    </xf>
    <xf numFmtId="169" fontId="43" fillId="3" borderId="47" xfId="2" applyNumberFormat="1" applyFont="1" applyFill="1" applyBorder="1" applyAlignment="1">
      <alignment horizontal="center"/>
    </xf>
    <xf numFmtId="168" fontId="79" fillId="3" borderId="52" xfId="2" applyNumberFormat="1" applyFont="1" applyFill="1" applyBorder="1" applyAlignment="1">
      <alignment horizontal="center"/>
    </xf>
    <xf numFmtId="0" fontId="20" fillId="3" borderId="10" xfId="2" applyNumberFormat="1" applyFont="1" applyFill="1" applyBorder="1" applyAlignment="1">
      <alignment horizontal="center"/>
    </xf>
    <xf numFmtId="169" fontId="93" fillId="3" borderId="18" xfId="2" applyNumberFormat="1" applyFont="1" applyFill="1" applyBorder="1" applyAlignment="1">
      <alignment horizontal="center"/>
    </xf>
    <xf numFmtId="169" fontId="93" fillId="3" borderId="47" xfId="2" applyNumberFormat="1" applyFont="1" applyFill="1" applyBorder="1" applyAlignment="1">
      <alignment horizontal="center"/>
    </xf>
    <xf numFmtId="0" fontId="74" fillId="14" borderId="68" xfId="0" applyFont="1" applyFill="1" applyBorder="1"/>
    <xf numFmtId="0" fontId="0" fillId="14" borderId="33" xfId="0" applyFill="1" applyBorder="1"/>
    <xf numFmtId="0" fontId="0" fillId="14" borderId="73" xfId="0" applyFill="1" applyBorder="1"/>
    <xf numFmtId="0" fontId="74" fillId="14" borderId="56" xfId="0" applyFont="1" applyFill="1" applyBorder="1"/>
    <xf numFmtId="0" fontId="94" fillId="14" borderId="22" xfId="0" applyFont="1" applyFill="1" applyBorder="1"/>
    <xf numFmtId="0" fontId="20" fillId="3" borderId="78" xfId="0" applyFont="1" applyFill="1" applyBorder="1"/>
    <xf numFmtId="169" fontId="43" fillId="3" borderId="18" xfId="2" applyNumberFormat="1" applyFont="1" applyFill="1" applyBorder="1" applyAlignment="1">
      <alignment horizontal="center"/>
    </xf>
    <xf numFmtId="170" fontId="0" fillId="3" borderId="0" xfId="0" applyNumberFormat="1" applyFill="1"/>
    <xf numFmtId="16" fontId="0" fillId="3" borderId="0" xfId="0" applyNumberFormat="1" applyFill="1"/>
    <xf numFmtId="16" fontId="0" fillId="14" borderId="0" xfId="0" applyNumberFormat="1" applyFill="1"/>
    <xf numFmtId="0" fontId="92" fillId="14" borderId="0" xfId="0" applyFont="1" applyFill="1"/>
    <xf numFmtId="0" fontId="96" fillId="3" borderId="0" xfId="0" applyFont="1" applyFill="1"/>
    <xf numFmtId="164" fontId="11" fillId="3" borderId="0" xfId="2" applyFont="1" applyFill="1" applyBorder="1" applyAlignment="1">
      <alignment horizontal="center"/>
    </xf>
    <xf numFmtId="0" fontId="18" fillId="3" borderId="14" xfId="2" applyNumberFormat="1" applyFont="1" applyFill="1" applyBorder="1" applyAlignment="1">
      <alignment horizontal="center"/>
    </xf>
    <xf numFmtId="164" fontId="19" fillId="5" borderId="38" xfId="2" applyFont="1" applyFill="1" applyBorder="1" applyAlignment="1">
      <alignment horizontal="center"/>
    </xf>
    <xf numFmtId="164" fontId="19" fillId="5" borderId="39" xfId="2" applyFont="1" applyFill="1" applyBorder="1" applyAlignment="1">
      <alignment horizontal="center"/>
    </xf>
    <xf numFmtId="164" fontId="7" fillId="5" borderId="40" xfId="2" applyFont="1" applyFill="1" applyBorder="1" applyAlignment="1">
      <alignment horizontal="center"/>
    </xf>
    <xf numFmtId="164" fontId="7" fillId="5" borderId="16" xfId="2" applyFont="1" applyFill="1" applyBorder="1" applyAlignment="1">
      <alignment horizontal="center"/>
    </xf>
    <xf numFmtId="164" fontId="7" fillId="5" borderId="38" xfId="2" applyFont="1" applyFill="1" applyBorder="1" applyAlignment="1">
      <alignment horizontal="center"/>
    </xf>
    <xf numFmtId="2" fontId="14" fillId="3" borderId="95" xfId="1" applyNumberFormat="1" applyFont="1" applyFill="1" applyBorder="1" applyAlignment="1">
      <alignment horizontal="center"/>
    </xf>
    <xf numFmtId="2" fontId="14" fillId="3" borderId="94" xfId="1" applyNumberFormat="1" applyFont="1" applyFill="1" applyBorder="1" applyAlignment="1">
      <alignment horizontal="center"/>
    </xf>
    <xf numFmtId="2" fontId="14" fillId="3" borderId="108" xfId="1" applyNumberFormat="1" applyFont="1" applyFill="1" applyBorder="1" applyAlignment="1">
      <alignment horizontal="center"/>
    </xf>
    <xf numFmtId="2" fontId="14" fillId="3" borderId="109" xfId="1" applyNumberFormat="1" applyFont="1" applyFill="1" applyBorder="1" applyAlignment="1">
      <alignment horizontal="center"/>
    </xf>
    <xf numFmtId="164" fontId="3" fillId="4" borderId="0" xfId="2" applyFont="1" applyFill="1" applyBorder="1" applyAlignment="1">
      <alignment horizontal="center" vertical="top"/>
    </xf>
    <xf numFmtId="164" fontId="11" fillId="3" borderId="0" xfId="2" applyFont="1" applyFill="1" applyBorder="1" applyAlignment="1">
      <alignment horizontal="center"/>
    </xf>
    <xf numFmtId="0" fontId="13" fillId="3" borderId="95" xfId="2" applyNumberFormat="1" applyFont="1" applyFill="1" applyBorder="1" applyAlignment="1">
      <alignment horizontal="center"/>
    </xf>
    <xf numFmtId="0" fontId="13" fillId="3" borderId="96" xfId="2" applyNumberFormat="1" applyFont="1" applyFill="1" applyBorder="1" applyAlignment="1">
      <alignment horizontal="center"/>
    </xf>
    <xf numFmtId="0" fontId="13" fillId="3" borderId="110" xfId="2" applyNumberFormat="1" applyFont="1" applyFill="1" applyBorder="1" applyAlignment="1">
      <alignment horizontal="center"/>
    </xf>
    <xf numFmtId="0" fontId="13" fillId="3" borderId="111" xfId="2" applyNumberFormat="1" applyFont="1" applyFill="1" applyBorder="1" applyAlignment="1">
      <alignment horizontal="center"/>
    </xf>
    <xf numFmtId="0" fontId="13" fillId="3" borderId="3" xfId="2" applyNumberFormat="1" applyFont="1" applyFill="1" applyBorder="1" applyAlignment="1">
      <alignment horizontal="center"/>
    </xf>
    <xf numFmtId="0" fontId="13" fillId="3" borderId="55" xfId="2" applyNumberFormat="1" applyFont="1" applyFill="1" applyBorder="1" applyAlignment="1">
      <alignment horizontal="center"/>
    </xf>
    <xf numFmtId="0" fontId="13" fillId="3" borderId="13" xfId="2" applyNumberFormat="1" applyFont="1" applyFill="1" applyBorder="1" applyAlignment="1">
      <alignment horizontal="center"/>
    </xf>
    <xf numFmtId="0" fontId="13" fillId="3" borderId="65" xfId="2" applyNumberFormat="1" applyFont="1" applyFill="1" applyBorder="1" applyAlignment="1">
      <alignment horizontal="center"/>
    </xf>
    <xf numFmtId="2" fontId="14" fillId="3" borderId="11" xfId="1" applyNumberFormat="1" applyFont="1" applyFill="1" applyBorder="1" applyAlignment="1">
      <alignment horizontal="center"/>
    </xf>
    <xf numFmtId="2" fontId="14" fillId="3" borderId="12" xfId="1" applyNumberFormat="1" applyFont="1" applyFill="1" applyBorder="1" applyAlignment="1">
      <alignment horizontal="center"/>
    </xf>
    <xf numFmtId="0" fontId="18" fillId="3" borderId="93" xfId="2" applyNumberFormat="1" applyFont="1" applyFill="1" applyBorder="1" applyAlignment="1">
      <alignment horizontal="center"/>
    </xf>
    <xf numFmtId="0" fontId="18" fillId="3" borderId="94" xfId="2" applyNumberFormat="1" applyFont="1" applyFill="1" applyBorder="1" applyAlignment="1">
      <alignment horizontal="center"/>
    </xf>
    <xf numFmtId="0" fontId="18" fillId="3" borderId="108" xfId="2" applyNumberFormat="1" applyFont="1" applyFill="1" applyBorder="1" applyAlignment="1">
      <alignment horizontal="center"/>
    </xf>
    <xf numFmtId="0" fontId="18" fillId="3" borderId="109" xfId="2" applyNumberFormat="1" applyFont="1" applyFill="1" applyBorder="1" applyAlignment="1">
      <alignment horizontal="center"/>
    </xf>
    <xf numFmtId="0" fontId="18" fillId="3" borderId="19" xfId="2" applyNumberFormat="1" applyFont="1" applyFill="1" applyBorder="1" applyAlignment="1">
      <alignment horizontal="center"/>
    </xf>
    <xf numFmtId="0" fontId="18" fillId="3" borderId="5" xfId="2" applyNumberFormat="1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20" xfId="2" applyNumberFormat="1" applyFont="1" applyFill="1" applyBorder="1" applyAlignment="1">
      <alignment horizontal="center"/>
    </xf>
    <xf numFmtId="0" fontId="18" fillId="3" borderId="14" xfId="2" applyNumberFormat="1" applyFont="1" applyFill="1" applyBorder="1" applyAlignment="1">
      <alignment horizontal="center"/>
    </xf>
    <xf numFmtId="0" fontId="18" fillId="3" borderId="35" xfId="2" applyNumberFormat="1" applyFont="1" applyFill="1" applyBorder="1" applyAlignment="1">
      <alignment horizontal="center"/>
    </xf>
    <xf numFmtId="0" fontId="18" fillId="3" borderId="12" xfId="2" applyNumberFormat="1" applyFont="1" applyFill="1" applyBorder="1" applyAlignment="1">
      <alignment horizontal="center"/>
    </xf>
    <xf numFmtId="2" fontId="14" fillId="3" borderId="3" xfId="1" applyNumberFormat="1" applyFont="1" applyFill="1" applyBorder="1" applyAlignment="1">
      <alignment horizontal="center"/>
    </xf>
    <xf numFmtId="2" fontId="14" fillId="3" borderId="5" xfId="1" applyNumberFormat="1" applyFont="1" applyFill="1" applyBorder="1" applyAlignment="1">
      <alignment horizontal="center"/>
    </xf>
    <xf numFmtId="0" fontId="20" fillId="3" borderId="120" xfId="2" applyNumberFormat="1" applyFont="1" applyFill="1" applyBorder="1" applyAlignment="1">
      <alignment horizontal="center"/>
    </xf>
    <xf numFmtId="0" fontId="20" fillId="3" borderId="103" xfId="2" applyNumberFormat="1" applyFont="1" applyFill="1" applyBorder="1" applyAlignment="1">
      <alignment horizontal="center"/>
    </xf>
    <xf numFmtId="2" fontId="14" fillId="3" borderId="13" xfId="1" applyNumberFormat="1" applyFont="1" applyFill="1" applyBorder="1" applyAlignment="1">
      <alignment horizontal="center"/>
    </xf>
    <xf numFmtId="2" fontId="14" fillId="3" borderId="14" xfId="1" applyNumberFormat="1" applyFont="1" applyFill="1" applyBorder="1" applyAlignment="1">
      <alignment horizontal="center"/>
    </xf>
    <xf numFmtId="164" fontId="82" fillId="5" borderId="15" xfId="2" applyFont="1" applyFill="1" applyBorder="1" applyAlignment="1">
      <alignment horizontal="center"/>
    </xf>
    <xf numFmtId="164" fontId="82" fillId="5" borderId="17" xfId="2" applyFont="1" applyFill="1" applyBorder="1" applyAlignment="1">
      <alignment horizontal="center"/>
    </xf>
    <xf numFmtId="0" fontId="20" fillId="3" borderId="51" xfId="2" applyNumberFormat="1" applyFont="1" applyFill="1" applyBorder="1" applyAlignment="1">
      <alignment horizontal="center"/>
    </xf>
    <xf numFmtId="0" fontId="20" fillId="3" borderId="53" xfId="2" applyNumberFormat="1" applyFont="1" applyFill="1" applyBorder="1" applyAlignment="1">
      <alignment horizontal="center"/>
    </xf>
    <xf numFmtId="0" fontId="20" fillId="3" borderId="3" xfId="2" applyNumberFormat="1" applyFont="1" applyFill="1" applyBorder="1" applyAlignment="1">
      <alignment horizontal="center"/>
    </xf>
    <xf numFmtId="0" fontId="20" fillId="3" borderId="55" xfId="2" applyNumberFormat="1" applyFont="1" applyFill="1" applyBorder="1" applyAlignment="1">
      <alignment horizontal="center"/>
    </xf>
    <xf numFmtId="0" fontId="13" fillId="3" borderId="11" xfId="2" applyNumberFormat="1" applyFont="1" applyFill="1" applyBorder="1" applyAlignment="1">
      <alignment horizontal="center"/>
    </xf>
    <xf numFmtId="0" fontId="13" fillId="3" borderId="57" xfId="2" applyNumberFormat="1" applyFont="1" applyFill="1" applyBorder="1" applyAlignment="1">
      <alignment horizontal="center"/>
    </xf>
    <xf numFmtId="43" fontId="14" fillId="3" borderId="0" xfId="1" applyFont="1" applyFill="1" applyBorder="1" applyAlignment="1">
      <alignment horizontal="center"/>
    </xf>
    <xf numFmtId="165" fontId="13" fillId="3" borderId="0" xfId="2" applyNumberFormat="1" applyFont="1" applyFill="1" applyBorder="1" applyAlignment="1">
      <alignment horizontal="center"/>
    </xf>
    <xf numFmtId="0" fontId="20" fillId="3" borderId="13" xfId="2" applyNumberFormat="1" applyFont="1" applyFill="1" applyBorder="1" applyAlignment="1">
      <alignment horizontal="center"/>
    </xf>
    <xf numFmtId="0" fontId="20" fillId="3" borderId="65" xfId="2" applyNumberFormat="1" applyFont="1" applyFill="1" applyBorder="1" applyAlignment="1">
      <alignment horizontal="center"/>
    </xf>
    <xf numFmtId="0" fontId="20" fillId="3" borderId="18" xfId="2" applyNumberFormat="1" applyFont="1" applyFill="1" applyBorder="1" applyAlignment="1">
      <alignment horizontal="center"/>
    </xf>
    <xf numFmtId="0" fontId="20" fillId="3" borderId="66" xfId="2" applyNumberFormat="1" applyFont="1" applyFill="1" applyBorder="1" applyAlignment="1">
      <alignment horizontal="center"/>
    </xf>
    <xf numFmtId="0" fontId="18" fillId="3" borderId="118" xfId="2" applyNumberFormat="1" applyFont="1" applyFill="1" applyBorder="1" applyAlignment="1">
      <alignment horizontal="center"/>
    </xf>
    <xf numFmtId="0" fontId="18" fillId="3" borderId="119" xfId="2" applyNumberFormat="1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2" fontId="7" fillId="3" borderId="0" xfId="1" applyNumberFormat="1" applyFont="1" applyFill="1" applyBorder="1" applyAlignment="1">
      <alignment horizontal="center"/>
    </xf>
    <xf numFmtId="0" fontId="18" fillId="3" borderId="51" xfId="0" applyFont="1" applyFill="1" applyBorder="1" applyAlignment="1">
      <alignment horizontal="center"/>
    </xf>
    <xf numFmtId="0" fontId="18" fillId="3" borderId="49" xfId="0" applyFont="1" applyFill="1" applyBorder="1" applyAlignment="1">
      <alignment horizontal="center"/>
    </xf>
    <xf numFmtId="2" fontId="7" fillId="3" borderId="120" xfId="1" applyNumberFormat="1" applyFont="1" applyFill="1" applyBorder="1" applyAlignment="1">
      <alignment horizontal="center"/>
    </xf>
    <xf numFmtId="2" fontId="7" fillId="3" borderId="119" xfId="1" applyNumberFormat="1" applyFont="1" applyFill="1" applyBorder="1" applyAlignment="1">
      <alignment horizontal="center"/>
    </xf>
    <xf numFmtId="2" fontId="7" fillId="3" borderId="51" xfId="1" applyNumberFormat="1" applyFont="1" applyFill="1" applyBorder="1" applyAlignment="1">
      <alignment horizontal="center"/>
    </xf>
    <xf numFmtId="2" fontId="7" fillId="3" borderId="49" xfId="1" applyNumberFormat="1" applyFont="1" applyFill="1" applyBorder="1" applyAlignment="1">
      <alignment horizontal="center"/>
    </xf>
    <xf numFmtId="2" fontId="7" fillId="3" borderId="3" xfId="1" applyNumberFormat="1" applyFont="1" applyFill="1" applyBorder="1" applyAlignment="1">
      <alignment horizontal="center"/>
    </xf>
    <xf numFmtId="2" fontId="7" fillId="3" borderId="5" xfId="1" applyNumberFormat="1" applyFont="1" applyFill="1" applyBorder="1" applyAlignment="1">
      <alignment horizontal="center"/>
    </xf>
    <xf numFmtId="0" fontId="20" fillId="3" borderId="0" xfId="2" applyNumberFormat="1" applyFont="1" applyFill="1" applyBorder="1" applyAlignment="1">
      <alignment horizontal="center"/>
    </xf>
    <xf numFmtId="164" fontId="19" fillId="5" borderId="61" xfId="2" applyFont="1" applyFill="1" applyBorder="1" applyAlignment="1">
      <alignment horizontal="center"/>
    </xf>
    <xf numFmtId="164" fontId="19" fillId="5" borderId="62" xfId="2" applyFont="1" applyFill="1" applyBorder="1" applyAlignment="1">
      <alignment horizontal="center"/>
    </xf>
    <xf numFmtId="164" fontId="7" fillId="5" borderId="45" xfId="2" applyFont="1" applyFill="1" applyBorder="1" applyAlignment="1">
      <alignment horizontal="center"/>
    </xf>
    <xf numFmtId="164" fontId="7" fillId="5" borderId="32" xfId="2" applyFont="1" applyFill="1" applyBorder="1" applyAlignment="1">
      <alignment horizontal="center"/>
    </xf>
    <xf numFmtId="164" fontId="7" fillId="5" borderId="43" xfId="2" applyFont="1" applyFill="1" applyBorder="1" applyAlignment="1">
      <alignment horizontal="center"/>
    </xf>
    <xf numFmtId="164" fontId="82" fillId="5" borderId="63" xfId="2" applyFont="1" applyFill="1" applyBorder="1" applyAlignment="1">
      <alignment horizontal="center"/>
    </xf>
    <xf numFmtId="164" fontId="82" fillId="5" borderId="27" xfId="2" applyFont="1" applyFill="1" applyBorder="1" applyAlignment="1">
      <alignment horizontal="center"/>
    </xf>
    <xf numFmtId="2" fontId="7" fillId="3" borderId="3" xfId="2" applyNumberFormat="1" applyFont="1" applyFill="1" applyBorder="1" applyAlignment="1">
      <alignment horizontal="center"/>
    </xf>
    <xf numFmtId="2" fontId="7" fillId="3" borderId="5" xfId="2" applyNumberFormat="1" applyFont="1" applyFill="1" applyBorder="1" applyAlignment="1">
      <alignment horizontal="center"/>
    </xf>
    <xf numFmtId="2" fontId="7" fillId="3" borderId="13" xfId="2" applyNumberFormat="1" applyFont="1" applyFill="1" applyBorder="1" applyAlignment="1">
      <alignment horizontal="center"/>
    </xf>
    <xf numFmtId="2" fontId="7" fillId="3" borderId="14" xfId="2" applyNumberFormat="1" applyFont="1" applyFill="1" applyBorder="1" applyAlignment="1">
      <alignment horizontal="center"/>
    </xf>
    <xf numFmtId="0" fontId="18" fillId="3" borderId="51" xfId="2" applyNumberFormat="1" applyFont="1" applyFill="1" applyBorder="1" applyAlignment="1">
      <alignment horizontal="center"/>
    </xf>
    <xf numFmtId="0" fontId="18" fillId="3" borderId="49" xfId="2" applyNumberFormat="1" applyFont="1" applyFill="1" applyBorder="1" applyAlignment="1">
      <alignment horizontal="center"/>
    </xf>
    <xf numFmtId="0" fontId="18" fillId="3" borderId="21" xfId="2" applyNumberFormat="1" applyFont="1" applyFill="1" applyBorder="1" applyAlignment="1">
      <alignment horizontal="center"/>
    </xf>
    <xf numFmtId="0" fontId="18" fillId="3" borderId="72" xfId="2" applyNumberFormat="1" applyFont="1" applyFill="1" applyBorder="1" applyAlignment="1">
      <alignment horizontal="center"/>
    </xf>
    <xf numFmtId="0" fontId="18" fillId="3" borderId="36" xfId="2" applyNumberFormat="1" applyFont="1" applyFill="1" applyBorder="1" applyAlignment="1">
      <alignment horizontal="center"/>
    </xf>
    <xf numFmtId="0" fontId="18" fillId="3" borderId="24" xfId="2" applyNumberFormat="1" applyFont="1" applyFill="1" applyBorder="1" applyAlignment="1">
      <alignment horizontal="center"/>
    </xf>
    <xf numFmtId="0" fontId="18" fillId="3" borderId="36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2" fontId="7" fillId="3" borderId="18" xfId="2" applyNumberFormat="1" applyFont="1" applyFill="1" applyBorder="1" applyAlignment="1">
      <alignment horizontal="center"/>
    </xf>
    <xf numFmtId="2" fontId="7" fillId="3" borderId="0" xfId="2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7" fillId="3" borderId="75" xfId="0" applyNumberFormat="1" applyFont="1" applyFill="1" applyBorder="1" applyAlignment="1">
      <alignment horizontal="center"/>
    </xf>
    <xf numFmtId="2" fontId="7" fillId="3" borderId="33" xfId="0" applyNumberFormat="1" applyFont="1" applyFill="1" applyBorder="1" applyAlignment="1">
      <alignment horizontal="center"/>
    </xf>
    <xf numFmtId="0" fontId="74" fillId="3" borderId="10" xfId="0" applyFont="1" applyFill="1" applyBorder="1" applyAlignment="1">
      <alignment horizontal="center"/>
    </xf>
    <xf numFmtId="0" fontId="74" fillId="3" borderId="69" xfId="0" applyFont="1" applyFill="1" applyBorder="1" applyAlignment="1">
      <alignment horizontal="center"/>
    </xf>
    <xf numFmtId="0" fontId="20" fillId="3" borderId="112" xfId="2" applyNumberFormat="1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75" xfId="2" applyNumberFormat="1" applyFont="1" applyFill="1" applyBorder="1" applyAlignment="1">
      <alignment horizontal="center"/>
    </xf>
    <xf numFmtId="0" fontId="18" fillId="3" borderId="33" xfId="2" applyNumberFormat="1" applyFont="1" applyFill="1" applyBorder="1" applyAlignment="1">
      <alignment horizontal="center"/>
    </xf>
    <xf numFmtId="2" fontId="7" fillId="3" borderId="75" xfId="1" applyNumberFormat="1" applyFont="1" applyFill="1" applyBorder="1" applyAlignment="1">
      <alignment horizontal="center"/>
    </xf>
    <xf numFmtId="2" fontId="7" fillId="3" borderId="33" xfId="1" applyNumberFormat="1" applyFont="1" applyFill="1" applyBorder="1" applyAlignment="1">
      <alignment horizontal="center"/>
    </xf>
    <xf numFmtId="0" fontId="20" fillId="3" borderId="10" xfId="2" applyNumberFormat="1" applyFont="1" applyFill="1" applyBorder="1" applyAlignment="1">
      <alignment horizontal="center"/>
    </xf>
    <xf numFmtId="0" fontId="20" fillId="3" borderId="69" xfId="2" applyNumberFormat="1" applyFont="1" applyFill="1" applyBorder="1" applyAlignment="1">
      <alignment horizontal="center"/>
    </xf>
    <xf numFmtId="0" fontId="18" fillId="3" borderId="22" xfId="2" applyNumberFormat="1" applyFont="1" applyFill="1" applyBorder="1" applyAlignment="1">
      <alignment horizontal="center"/>
    </xf>
    <xf numFmtId="0" fontId="18" fillId="14" borderId="0" xfId="0" applyFont="1" applyFill="1" applyAlignment="1">
      <alignment horizontal="center"/>
    </xf>
    <xf numFmtId="0" fontId="20" fillId="14" borderId="0" xfId="2" applyNumberFormat="1" applyFont="1" applyFill="1" applyBorder="1" applyAlignment="1">
      <alignment horizontal="center"/>
    </xf>
    <xf numFmtId="2" fontId="7" fillId="3" borderId="48" xfId="1" applyNumberFormat="1" applyFont="1" applyFill="1" applyBorder="1" applyAlignment="1">
      <alignment horizontal="center"/>
    </xf>
    <xf numFmtId="0" fontId="20" fillId="3" borderId="113" xfId="2" applyNumberFormat="1" applyFont="1" applyFill="1" applyBorder="1" applyAlignment="1">
      <alignment horizontal="center"/>
    </xf>
    <xf numFmtId="0" fontId="18" fillId="3" borderId="48" xfId="2" applyNumberFormat="1" applyFont="1" applyFill="1" applyBorder="1" applyAlignment="1">
      <alignment horizontal="center"/>
    </xf>
    <xf numFmtId="2" fontId="7" fillId="3" borderId="19" xfId="1" applyNumberFormat="1" applyFont="1" applyFill="1" applyBorder="1" applyAlignment="1">
      <alignment horizontal="center"/>
    </xf>
    <xf numFmtId="0" fontId="7" fillId="14" borderId="0" xfId="2" applyNumberFormat="1" applyFont="1" applyFill="1" applyBorder="1" applyAlignment="1">
      <alignment horizontal="center"/>
    </xf>
    <xf numFmtId="164" fontId="26" fillId="5" borderId="0" xfId="2" applyFont="1" applyFill="1" applyBorder="1" applyAlignment="1">
      <alignment horizontal="center"/>
    </xf>
    <xf numFmtId="2" fontId="14" fillId="3" borderId="19" xfId="1" applyNumberFormat="1" applyFont="1" applyFill="1" applyBorder="1" applyAlignment="1">
      <alignment horizontal="center"/>
    </xf>
    <xf numFmtId="1" fontId="51" fillId="3" borderId="18" xfId="0" applyNumberFormat="1" applyFont="1" applyFill="1" applyBorder="1" applyAlignment="1">
      <alignment horizontal="center"/>
    </xf>
    <xf numFmtId="1" fontId="51" fillId="3" borderId="66" xfId="0" applyNumberFormat="1" applyFont="1" applyFill="1" applyBorder="1" applyAlignment="1">
      <alignment horizontal="center"/>
    </xf>
    <xf numFmtId="0" fontId="51" fillId="3" borderId="18" xfId="0" applyFont="1" applyFill="1" applyBorder="1" applyAlignment="1">
      <alignment horizontal="center"/>
    </xf>
    <xf numFmtId="0" fontId="51" fillId="3" borderId="66" xfId="0" applyFont="1" applyFill="1" applyBorder="1" applyAlignment="1">
      <alignment horizontal="center"/>
    </xf>
    <xf numFmtId="164" fontId="19" fillId="5" borderId="43" xfId="2" applyFont="1" applyFill="1" applyBorder="1" applyAlignment="1">
      <alignment horizontal="center"/>
    </xf>
    <xf numFmtId="164" fontId="19" fillId="5" borderId="44" xfId="2" applyFont="1" applyFill="1" applyBorder="1" applyAlignment="1">
      <alignment horizontal="center"/>
    </xf>
    <xf numFmtId="2" fontId="14" fillId="3" borderId="51" xfId="1" applyNumberFormat="1" applyFont="1" applyFill="1" applyBorder="1" applyAlignment="1">
      <alignment horizontal="center"/>
    </xf>
    <xf numFmtId="2" fontId="14" fillId="3" borderId="49" xfId="1" applyNumberFormat="1" applyFont="1" applyFill="1" applyBorder="1" applyAlignment="1">
      <alignment horizontal="center"/>
    </xf>
    <xf numFmtId="164" fontId="51" fillId="5" borderId="79" xfId="2" applyFont="1" applyFill="1" applyBorder="1" applyAlignment="1">
      <alignment horizontal="center"/>
    </xf>
    <xf numFmtId="164" fontId="51" fillId="5" borderId="32" xfId="2" applyFont="1" applyFill="1" applyBorder="1" applyAlignment="1">
      <alignment horizontal="center"/>
    </xf>
    <xf numFmtId="164" fontId="51" fillId="5" borderId="43" xfId="2" applyFont="1" applyFill="1" applyBorder="1" applyAlignment="1">
      <alignment horizontal="center"/>
    </xf>
    <xf numFmtId="2" fontId="14" fillId="3" borderId="20" xfId="1" applyNumberFormat="1" applyFont="1" applyFill="1" applyBorder="1" applyAlignment="1">
      <alignment horizontal="center"/>
    </xf>
    <xf numFmtId="1" fontId="51" fillId="3" borderId="34" xfId="0" applyNumberFormat="1" applyFont="1" applyFill="1" applyBorder="1" applyAlignment="1">
      <alignment horizontal="center"/>
    </xf>
    <xf numFmtId="1" fontId="51" fillId="3" borderId="88" xfId="0" applyNumberFormat="1" applyFont="1" applyFill="1" applyBorder="1" applyAlignment="1">
      <alignment horizontal="center"/>
    </xf>
    <xf numFmtId="0" fontId="18" fillId="3" borderId="112" xfId="2" applyNumberFormat="1" applyFont="1" applyFill="1" applyBorder="1" applyAlignment="1">
      <alignment horizontal="center"/>
    </xf>
    <xf numFmtId="0" fontId="18" fillId="3" borderId="116" xfId="2" applyNumberFormat="1" applyFont="1" applyFill="1" applyBorder="1" applyAlignment="1">
      <alignment horizontal="center"/>
    </xf>
    <xf numFmtId="1" fontId="51" fillId="3" borderId="18" xfId="1" applyNumberFormat="1" applyFont="1" applyFill="1" applyBorder="1" applyAlignment="1">
      <alignment horizontal="center"/>
    </xf>
    <xf numFmtId="1" fontId="51" fillId="3" borderId="66" xfId="1" applyNumberFormat="1" applyFont="1" applyFill="1" applyBorder="1" applyAlignment="1">
      <alignment horizontal="center"/>
    </xf>
    <xf numFmtId="2" fontId="14" fillId="3" borderId="18" xfId="2" applyNumberFormat="1" applyFont="1" applyFill="1" applyBorder="1" applyAlignment="1">
      <alignment horizontal="center"/>
    </xf>
    <xf numFmtId="0" fontId="18" fillId="3" borderId="18" xfId="2" applyNumberFormat="1" applyFont="1" applyFill="1" applyBorder="1" applyAlignment="1">
      <alignment horizontal="center"/>
    </xf>
    <xf numFmtId="2" fontId="14" fillId="3" borderId="18" xfId="1" applyNumberFormat="1" applyFont="1" applyFill="1" applyBorder="1" applyAlignment="1">
      <alignment horizontal="center"/>
    </xf>
    <xf numFmtId="2" fontId="14" fillId="3" borderId="22" xfId="1" applyNumberFormat="1" applyFont="1" applyFill="1" applyBorder="1" applyAlignment="1">
      <alignment horizontal="center"/>
    </xf>
    <xf numFmtId="1" fontId="51" fillId="3" borderId="22" xfId="0" applyNumberFormat="1" applyFont="1" applyFill="1" applyBorder="1" applyAlignment="1">
      <alignment horizontal="center"/>
    </xf>
    <xf numFmtId="1" fontId="51" fillId="3" borderId="83" xfId="0" applyNumberFormat="1" applyFont="1" applyFill="1" applyBorder="1" applyAlignment="1">
      <alignment horizontal="center"/>
    </xf>
    <xf numFmtId="0" fontId="18" fillId="3" borderId="112" xfId="0" applyFont="1" applyFill="1" applyBorder="1" applyAlignment="1">
      <alignment horizontal="center"/>
    </xf>
    <xf numFmtId="0" fontId="18" fillId="3" borderId="116" xfId="0" applyFont="1" applyFill="1" applyBorder="1" applyAlignment="1">
      <alignment horizontal="center"/>
    </xf>
    <xf numFmtId="1" fontId="51" fillId="3" borderId="34" xfId="1" applyNumberFormat="1" applyFont="1" applyFill="1" applyBorder="1" applyAlignment="1">
      <alignment horizontal="center"/>
    </xf>
    <xf numFmtId="1" fontId="51" fillId="3" borderId="88" xfId="1" applyNumberFormat="1" applyFont="1" applyFill="1" applyBorder="1" applyAlignment="1">
      <alignment horizontal="center"/>
    </xf>
    <xf numFmtId="2" fontId="14" fillId="3" borderId="34" xfId="2" applyNumberFormat="1" applyFont="1" applyFill="1" applyBorder="1" applyAlignment="1">
      <alignment horizontal="center"/>
    </xf>
    <xf numFmtId="0" fontId="51" fillId="3" borderId="0" xfId="1" applyNumberFormat="1" applyFont="1" applyFill="1" applyBorder="1" applyAlignment="1">
      <alignment horizontal="center"/>
    </xf>
    <xf numFmtId="2" fontId="14" fillId="3" borderId="0" xfId="2" applyNumberFormat="1" applyFont="1" applyFill="1" applyBorder="1" applyAlignment="1">
      <alignment horizontal="center"/>
    </xf>
    <xf numFmtId="164" fontId="7" fillId="5" borderId="42" xfId="2" applyFont="1" applyFill="1" applyBorder="1" applyAlignment="1">
      <alignment horizontal="center"/>
    </xf>
    <xf numFmtId="2" fontId="14" fillId="14" borderId="22" xfId="0" applyNumberFormat="1" applyFont="1" applyFill="1" applyBorder="1" applyAlignment="1">
      <alignment horizontal="center"/>
    </xf>
    <xf numFmtId="1" fontId="95" fillId="14" borderId="22" xfId="0" applyNumberFormat="1" applyFont="1" applyFill="1" applyBorder="1" applyAlignment="1">
      <alignment horizontal="center"/>
    </xf>
    <xf numFmtId="1" fontId="95" fillId="14" borderId="83" xfId="0" applyNumberFormat="1" applyFont="1" applyFill="1" applyBorder="1" applyAlignment="1">
      <alignment horizontal="center"/>
    </xf>
    <xf numFmtId="2" fontId="14" fillId="3" borderId="80" xfId="2" applyNumberFormat="1" applyFont="1" applyFill="1" applyBorder="1" applyAlignment="1">
      <alignment horizontal="center"/>
    </xf>
    <xf numFmtId="2" fontId="14" fillId="3" borderId="50" xfId="2" applyNumberFormat="1" applyFont="1" applyFill="1" applyBorder="1" applyAlignment="1">
      <alignment horizontal="center"/>
    </xf>
    <xf numFmtId="1" fontId="51" fillId="3" borderId="80" xfId="1" applyNumberFormat="1" applyFont="1" applyFill="1" applyBorder="1" applyAlignment="1">
      <alignment horizontal="center"/>
    </xf>
    <xf numFmtId="1" fontId="51" fillId="3" borderId="52" xfId="1" applyNumberFormat="1" applyFont="1" applyFill="1" applyBorder="1" applyAlignment="1">
      <alignment horizontal="center"/>
    </xf>
    <xf numFmtId="1" fontId="51" fillId="3" borderId="77" xfId="1" applyNumberFormat="1" applyFont="1" applyFill="1" applyBorder="1" applyAlignment="1">
      <alignment horizontal="center"/>
    </xf>
    <xf numFmtId="0" fontId="18" fillId="3" borderId="34" xfId="2" applyNumberFormat="1" applyFont="1" applyFill="1" applyBorder="1" applyAlignment="1">
      <alignment horizontal="center"/>
    </xf>
    <xf numFmtId="2" fontId="14" fillId="3" borderId="18" xfId="0" applyNumberFormat="1" applyFont="1" applyFill="1" applyBorder="1" applyAlignment="1">
      <alignment horizontal="center"/>
    </xf>
    <xf numFmtId="1" fontId="51" fillId="3" borderId="34" xfId="2" applyNumberFormat="1" applyFont="1" applyFill="1" applyBorder="1" applyAlignment="1">
      <alignment horizontal="center"/>
    </xf>
    <xf numFmtId="1" fontId="51" fillId="3" borderId="88" xfId="2" applyNumberFormat="1" applyFont="1" applyFill="1" applyBorder="1" applyAlignment="1">
      <alignment horizontal="center"/>
    </xf>
    <xf numFmtId="1" fontId="51" fillId="3" borderId="18" xfId="2" applyNumberFormat="1" applyFont="1" applyFill="1" applyBorder="1" applyAlignment="1">
      <alignment horizontal="center"/>
    </xf>
    <xf numFmtId="1" fontId="51" fillId="3" borderId="66" xfId="2" applyNumberFormat="1" applyFont="1" applyFill="1" applyBorder="1" applyAlignment="1">
      <alignment horizontal="center"/>
    </xf>
    <xf numFmtId="2" fontId="14" fillId="3" borderId="22" xfId="2" applyNumberFormat="1" applyFont="1" applyFill="1" applyBorder="1" applyAlignment="1">
      <alignment horizontal="center"/>
    </xf>
    <xf numFmtId="1" fontId="51" fillId="3" borderId="22" xfId="2" applyNumberFormat="1" applyFont="1" applyFill="1" applyBorder="1" applyAlignment="1">
      <alignment horizontal="center"/>
    </xf>
    <xf numFmtId="1" fontId="51" fillId="3" borderId="83" xfId="2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164" fontId="10" fillId="5" borderId="0" xfId="2" applyFont="1" applyFill="1" applyBorder="1"/>
    <xf numFmtId="164" fontId="47" fillId="5" borderId="26" xfId="2" applyFont="1" applyFill="1" applyBorder="1" applyAlignment="1">
      <alignment horizontal="center"/>
    </xf>
    <xf numFmtId="164" fontId="36" fillId="5" borderId="76" xfId="2" applyFont="1" applyFill="1" applyBorder="1" applyAlignment="1">
      <alignment horizontal="center"/>
    </xf>
    <xf numFmtId="164" fontId="36" fillId="5" borderId="52" xfId="2" applyFont="1" applyFill="1" applyBorder="1" applyAlignment="1">
      <alignment horizontal="center"/>
    </xf>
    <xf numFmtId="164" fontId="36" fillId="5" borderId="77" xfId="2" applyFont="1" applyFill="1" applyBorder="1" applyAlignment="1">
      <alignment horizontal="center"/>
    </xf>
    <xf numFmtId="164" fontId="47" fillId="5" borderId="2" xfId="2" applyFont="1" applyFill="1" applyBorder="1" applyAlignment="1">
      <alignment horizontal="center"/>
    </xf>
    <xf numFmtId="164" fontId="36" fillId="5" borderId="15" xfId="2" applyFont="1" applyFill="1" applyBorder="1" applyAlignment="1">
      <alignment horizontal="center"/>
    </xf>
    <xf numFmtId="164" fontId="36" fillId="5" borderId="16" xfId="2" applyFont="1" applyFill="1" applyBorder="1" applyAlignment="1">
      <alignment horizontal="center"/>
    </xf>
    <xf numFmtId="164" fontId="36" fillId="5" borderId="17" xfId="2" applyFont="1" applyFill="1" applyBorder="1" applyAlignment="1">
      <alignment horizontal="center"/>
    </xf>
    <xf numFmtId="0" fontId="10" fillId="5" borderId="0" xfId="0" applyFont="1" applyFill="1"/>
    <xf numFmtId="0" fontId="16" fillId="3" borderId="47" xfId="0" applyFont="1" applyFill="1" applyBorder="1" applyAlignment="1">
      <alignment horizontal="center"/>
    </xf>
    <xf numFmtId="0" fontId="82" fillId="3" borderId="76" xfId="0" applyFont="1" applyFill="1" applyBorder="1"/>
    <xf numFmtId="0" fontId="82" fillId="3" borderId="52" xfId="0" applyFont="1" applyFill="1" applyBorder="1"/>
    <xf numFmtId="0" fontId="82" fillId="3" borderId="78" xfId="0" applyFont="1" applyFill="1" applyBorder="1"/>
    <xf numFmtId="0" fontId="82" fillId="3" borderId="0" xfId="0" applyFont="1" applyFill="1"/>
    <xf numFmtId="0" fontId="7" fillId="3" borderId="47" xfId="0" applyFont="1" applyFill="1" applyBorder="1" applyAlignment="1">
      <alignment horizontal="center"/>
    </xf>
    <xf numFmtId="0" fontId="65" fillId="3" borderId="47" xfId="0" applyFont="1" applyFill="1" applyBorder="1" applyAlignment="1">
      <alignment horizontal="center"/>
    </xf>
    <xf numFmtId="0" fontId="67" fillId="3" borderId="108" xfId="0" applyFont="1" applyFill="1" applyBorder="1" applyAlignment="1">
      <alignment horizontal="center"/>
    </xf>
    <xf numFmtId="0" fontId="67" fillId="3" borderId="111" xfId="0" applyFont="1" applyFill="1" applyBorder="1" applyAlignment="1">
      <alignment horizontal="center"/>
    </xf>
    <xf numFmtId="0" fontId="69" fillId="12" borderId="0" xfId="0" applyFont="1" applyFill="1"/>
    <xf numFmtId="0" fontId="5" fillId="8" borderId="85" xfId="0" applyFont="1" applyFill="1" applyBorder="1" applyAlignment="1">
      <alignment horizontal="center"/>
    </xf>
    <xf numFmtId="0" fontId="5" fillId="8" borderId="117" xfId="0" applyFont="1" applyFill="1" applyBorder="1" applyAlignment="1">
      <alignment horizontal="center"/>
    </xf>
    <xf numFmtId="0" fontId="5" fillId="8" borderId="87" xfId="0" applyFont="1" applyFill="1" applyBorder="1" applyAlignment="1">
      <alignment horizontal="center"/>
    </xf>
    <xf numFmtId="0" fontId="54" fillId="4" borderId="15" xfId="0" applyFont="1" applyFill="1" applyBorder="1" applyAlignment="1">
      <alignment horizontal="center"/>
    </xf>
    <xf numFmtId="0" fontId="54" fillId="4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86" fillId="3" borderId="18" xfId="0" applyFont="1" applyFill="1" applyBorder="1" applyAlignment="1">
      <alignment horizontal="center"/>
    </xf>
    <xf numFmtId="0" fontId="82" fillId="3" borderId="29" xfId="0" applyFont="1" applyFill="1" applyBorder="1"/>
    <xf numFmtId="0" fontId="57" fillId="3" borderId="0" xfId="0" applyFont="1" applyFill="1"/>
    <xf numFmtId="0" fontId="62" fillId="3" borderId="0" xfId="0" applyFont="1" applyFill="1"/>
    <xf numFmtId="0" fontId="0" fillId="9" borderId="0" xfId="0" applyFill="1"/>
    <xf numFmtId="0" fontId="82" fillId="3" borderId="56" xfId="0" applyFont="1" applyFill="1" applyBorder="1"/>
    <xf numFmtId="0" fontId="82" fillId="3" borderId="22" xfId="0" applyFont="1" applyFill="1" applyBorder="1"/>
    <xf numFmtId="0" fontId="64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65" fillId="3" borderId="0" xfId="0" applyFont="1" applyFill="1" applyAlignment="1">
      <alignment horizontal="center"/>
    </xf>
    <xf numFmtId="0" fontId="67" fillId="3" borderId="0" xfId="0" applyFont="1" applyFill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65" fillId="3" borderId="18" xfId="0" applyFont="1" applyFill="1" applyBorder="1" applyAlignment="1">
      <alignment horizontal="center"/>
    </xf>
    <xf numFmtId="0" fontId="67" fillId="3" borderId="36" xfId="0" applyFont="1" applyFill="1" applyBorder="1" applyAlignment="1">
      <alignment horizontal="center"/>
    </xf>
    <xf numFmtId="0" fontId="67" fillId="3" borderId="67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16" fillId="3" borderId="34" xfId="0" applyFont="1" applyFill="1" applyBorder="1" applyAlignment="1">
      <alignment horizontal="center"/>
    </xf>
    <xf numFmtId="0" fontId="65" fillId="3" borderId="34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66" fillId="3" borderId="18" xfId="0" applyFont="1" applyFill="1" applyBorder="1" applyAlignment="1">
      <alignment horizontal="center"/>
    </xf>
    <xf numFmtId="0" fontId="16" fillId="3" borderId="89" xfId="0" applyFont="1" applyFill="1" applyBorder="1" applyAlignment="1">
      <alignment horizontal="center"/>
    </xf>
    <xf numFmtId="0" fontId="65" fillId="3" borderId="89" xfId="0" applyFont="1" applyFill="1" applyBorder="1" applyAlignment="1">
      <alignment horizontal="center"/>
    </xf>
    <xf numFmtId="0" fontId="53" fillId="10" borderId="76" xfId="0" applyFont="1" applyFill="1" applyBorder="1" applyAlignment="1">
      <alignment horizontal="center"/>
    </xf>
    <xf numFmtId="0" fontId="53" fillId="10" borderId="52" xfId="0" applyFont="1" applyFill="1" applyBorder="1" applyAlignment="1">
      <alignment horizontal="center"/>
    </xf>
    <xf numFmtId="0" fontId="53" fillId="10" borderId="77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65" fillId="3" borderId="22" xfId="0" applyFont="1" applyFill="1" applyBorder="1" applyAlignment="1">
      <alignment horizontal="center"/>
    </xf>
    <xf numFmtId="0" fontId="67" fillId="3" borderId="22" xfId="0" applyFont="1" applyFill="1" applyBorder="1" applyAlignment="1">
      <alignment horizontal="center"/>
    </xf>
    <xf numFmtId="0" fontId="67" fillId="3" borderId="83" xfId="0" applyFont="1" applyFill="1" applyBorder="1" applyAlignment="1">
      <alignment horizontal="center"/>
    </xf>
    <xf numFmtId="0" fontId="7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5" fillId="3" borderId="0" xfId="2" applyNumberFormat="1" applyFont="1" applyFill="1" applyBorder="1" applyAlignment="1">
      <alignment horizontal="center"/>
    </xf>
    <xf numFmtId="0" fontId="0" fillId="3" borderId="18" xfId="0" applyFill="1" applyBorder="1"/>
    <xf numFmtId="0" fontId="18" fillId="3" borderId="20" xfId="2" applyNumberFormat="1" applyFont="1" applyFill="1" applyBorder="1" applyAlignment="1">
      <alignment horizontal="right"/>
    </xf>
    <xf numFmtId="2" fontId="14" fillId="3" borderId="112" xfId="1" applyNumberFormat="1" applyFont="1" applyFill="1" applyBorder="1" applyAlignment="1">
      <alignment horizontal="center"/>
    </xf>
    <xf numFmtId="0" fontId="13" fillId="3" borderId="112" xfId="2" applyNumberFormat="1" applyFont="1" applyFill="1" applyBorder="1" applyAlignment="1">
      <alignment horizontal="center"/>
    </xf>
    <xf numFmtId="0" fontId="18" fillId="3" borderId="121" xfId="2" applyNumberFormat="1" applyFont="1" applyFill="1" applyBorder="1" applyAlignment="1">
      <alignment horizontal="center"/>
    </xf>
    <xf numFmtId="164" fontId="79" fillId="3" borderId="22" xfId="2" applyFont="1" applyFill="1" applyBorder="1"/>
    <xf numFmtId="0" fontId="18" fillId="3" borderId="122" xfId="2" applyNumberFormat="1" applyFont="1" applyFill="1" applyBorder="1" applyAlignment="1">
      <alignment horizontal="center"/>
    </xf>
    <xf numFmtId="0" fontId="18" fillId="3" borderId="123" xfId="2" applyNumberFormat="1" applyFont="1" applyFill="1" applyBorder="1" applyAlignment="1">
      <alignment horizontal="center"/>
    </xf>
    <xf numFmtId="2" fontId="7" fillId="3" borderId="35" xfId="1" applyNumberFormat="1" applyFont="1" applyFill="1" applyBorder="1" applyAlignment="1">
      <alignment horizontal="center"/>
    </xf>
    <xf numFmtId="0" fontId="20" fillId="3" borderId="122" xfId="2" applyNumberFormat="1" applyFont="1" applyFill="1" applyBorder="1" applyAlignment="1">
      <alignment horizontal="center"/>
    </xf>
    <xf numFmtId="0" fontId="20" fillId="3" borderId="57" xfId="2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5" fillId="3" borderId="76" xfId="2" applyNumberFormat="1" applyFont="1" applyFill="1" applyBorder="1"/>
    <xf numFmtId="0" fontId="5" fillId="3" borderId="78" xfId="2" applyNumberFormat="1" applyFont="1" applyFill="1" applyBorder="1"/>
    <xf numFmtId="0" fontId="5" fillId="3" borderId="78" xfId="2" applyNumberFormat="1" applyFont="1" applyFill="1" applyBorder="1" applyAlignment="1">
      <alignment horizontal="left"/>
    </xf>
    <xf numFmtId="0" fontId="5" fillId="3" borderId="68" xfId="2" applyNumberFormat="1" applyFont="1" applyFill="1" applyBorder="1"/>
    <xf numFmtId="0" fontId="79" fillId="3" borderId="102" xfId="2" applyNumberFormat="1" applyFont="1" applyFill="1" applyBorder="1"/>
    <xf numFmtId="2" fontId="14" fillId="3" borderId="36" xfId="1" applyNumberFormat="1" applyFont="1" applyFill="1" applyBorder="1" applyAlignment="1">
      <alignment horizontal="center"/>
    </xf>
    <xf numFmtId="2" fontId="14" fillId="3" borderId="24" xfId="1" applyNumberFormat="1" applyFont="1" applyFill="1" applyBorder="1" applyAlignment="1">
      <alignment horizontal="center"/>
    </xf>
    <xf numFmtId="1" fontId="51" fillId="3" borderId="36" xfId="0" applyNumberFormat="1" applyFont="1" applyFill="1" applyBorder="1" applyAlignment="1">
      <alignment horizontal="center"/>
    </xf>
    <xf numFmtId="1" fontId="51" fillId="3" borderId="70" xfId="0" applyNumberFormat="1" applyFont="1" applyFill="1" applyBorder="1" applyAlignment="1">
      <alignment horizontal="center"/>
    </xf>
    <xf numFmtId="1" fontId="51" fillId="3" borderId="67" xfId="0" applyNumberFormat="1" applyFont="1" applyFill="1" applyBorder="1" applyAlignment="1">
      <alignment horizontal="center"/>
    </xf>
    <xf numFmtId="1" fontId="51" fillId="3" borderId="80" xfId="0" applyNumberFormat="1" applyFont="1" applyFill="1" applyBorder="1" applyAlignment="1">
      <alignment horizontal="center"/>
    </xf>
    <xf numFmtId="1" fontId="51" fillId="3" borderId="52" xfId="0" applyNumberFormat="1" applyFont="1" applyFill="1" applyBorder="1" applyAlignment="1">
      <alignment horizontal="center"/>
    </xf>
    <xf numFmtId="1" fontId="51" fillId="3" borderId="77" xfId="0" applyNumberFormat="1" applyFont="1" applyFill="1" applyBorder="1" applyAlignment="1">
      <alignment horizontal="center"/>
    </xf>
    <xf numFmtId="0" fontId="18" fillId="3" borderId="124" xfId="0" applyFont="1" applyFill="1" applyBorder="1" applyAlignment="1">
      <alignment horizontal="center"/>
    </xf>
    <xf numFmtId="0" fontId="18" fillId="3" borderId="125" xfId="0" applyFont="1" applyFill="1" applyBorder="1" applyAlignment="1">
      <alignment horizontal="center"/>
    </xf>
    <xf numFmtId="2" fontId="14" fillId="3" borderId="36" xfId="2" applyNumberFormat="1" applyFont="1" applyFill="1" applyBorder="1" applyAlignment="1">
      <alignment horizontal="center"/>
    </xf>
    <xf numFmtId="2" fontId="14" fillId="3" borderId="24" xfId="2" applyNumberFormat="1" applyFont="1" applyFill="1" applyBorder="1" applyAlignment="1">
      <alignment horizontal="center"/>
    </xf>
    <xf numFmtId="1" fontId="51" fillId="3" borderId="36" xfId="1" applyNumberFormat="1" applyFont="1" applyFill="1" applyBorder="1" applyAlignment="1">
      <alignment horizontal="center"/>
    </xf>
    <xf numFmtId="1" fontId="51" fillId="3" borderId="70" xfId="1" applyNumberFormat="1" applyFont="1" applyFill="1" applyBorder="1" applyAlignment="1">
      <alignment horizontal="center"/>
    </xf>
    <xf numFmtId="1" fontId="51" fillId="3" borderId="67" xfId="1" applyNumberFormat="1" applyFont="1" applyFill="1" applyBorder="1" applyAlignment="1">
      <alignment horizontal="center"/>
    </xf>
    <xf numFmtId="0" fontId="18" fillId="14" borderId="75" xfId="0" applyFont="1" applyFill="1" applyBorder="1" applyAlignment="1">
      <alignment horizontal="center"/>
    </xf>
    <xf numFmtId="0" fontId="18" fillId="14" borderId="33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8" fillId="3" borderId="72" xfId="0" applyFont="1" applyFill="1" applyBorder="1" applyAlignment="1">
      <alignment horizontal="center"/>
    </xf>
    <xf numFmtId="1" fontId="51" fillId="3" borderId="22" xfId="1" applyNumberFormat="1" applyFont="1" applyFill="1" applyBorder="1" applyAlignment="1">
      <alignment horizontal="center"/>
    </xf>
    <xf numFmtId="1" fontId="51" fillId="3" borderId="83" xfId="1" applyNumberFormat="1" applyFont="1" applyFill="1" applyBorder="1" applyAlignment="1">
      <alignment horizontal="center"/>
    </xf>
    <xf numFmtId="1" fontId="18" fillId="3" borderId="19" xfId="2" applyNumberFormat="1" applyFont="1" applyFill="1" applyBorder="1" applyAlignment="1">
      <alignment horizontal="center"/>
    </xf>
    <xf numFmtId="1" fontId="18" fillId="3" borderId="51" xfId="2" applyNumberFormat="1" applyFont="1" applyFill="1" applyBorder="1" applyAlignment="1">
      <alignment horizontal="center"/>
    </xf>
    <xf numFmtId="1" fontId="18" fillId="3" borderId="49" xfId="2" applyNumberFormat="1" applyFont="1" applyFill="1" applyBorder="1" applyAlignment="1">
      <alignment horizontal="center"/>
    </xf>
    <xf numFmtId="1" fontId="18" fillId="3" borderId="35" xfId="2" applyNumberFormat="1" applyFont="1" applyFill="1" applyBorder="1" applyAlignment="1">
      <alignment horizontal="center"/>
    </xf>
    <xf numFmtId="0" fontId="87" fillId="3" borderId="77" xfId="0" applyFont="1" applyFill="1" applyBorder="1" applyAlignment="1">
      <alignment horizontal="center"/>
    </xf>
    <xf numFmtId="164" fontId="42" fillId="4" borderId="74" xfId="2" applyFont="1" applyFill="1" applyBorder="1" applyAlignment="1">
      <alignment horizontal="center"/>
    </xf>
    <xf numFmtId="164" fontId="42" fillId="4" borderId="126" xfId="2" applyFont="1" applyFill="1" applyBorder="1" applyAlignment="1">
      <alignment horizontal="center"/>
    </xf>
    <xf numFmtId="164" fontId="42" fillId="4" borderId="127" xfId="2" applyFont="1" applyFill="1" applyBorder="1" applyAlignment="1">
      <alignment horizontal="center"/>
    </xf>
    <xf numFmtId="0" fontId="0" fillId="14" borderId="0" xfId="0" applyFill="1" applyBorder="1"/>
    <xf numFmtId="0" fontId="74" fillId="14" borderId="76" xfId="0" applyFont="1" applyFill="1" applyBorder="1"/>
    <xf numFmtId="165" fontId="43" fillId="3" borderId="78" xfId="2" applyNumberFormat="1" applyFont="1" applyFill="1" applyBorder="1" applyAlignment="1">
      <alignment horizontal="center"/>
    </xf>
    <xf numFmtId="164" fontId="42" fillId="4" borderId="10" xfId="2" applyFont="1" applyFill="1" applyBorder="1" applyAlignment="1">
      <alignment horizontal="center"/>
    </xf>
    <xf numFmtId="164" fontId="43" fillId="3" borderId="128" xfId="2" applyFont="1" applyFill="1" applyBorder="1" applyAlignment="1">
      <alignment horizontal="center"/>
    </xf>
    <xf numFmtId="164" fontId="11" fillId="3" borderId="78" xfId="2" applyFont="1" applyFill="1" applyBorder="1"/>
    <xf numFmtId="164" fontId="43" fillId="3" borderId="66" xfId="2" applyFont="1" applyFill="1" applyBorder="1" applyAlignment="1">
      <alignment horizontal="center"/>
    </xf>
    <xf numFmtId="169" fontId="43" fillId="3" borderId="66" xfId="2" applyNumberFormat="1" applyFont="1" applyFill="1" applyBorder="1" applyAlignment="1">
      <alignment horizontal="center"/>
    </xf>
    <xf numFmtId="164" fontId="11" fillId="3" borderId="100" xfId="2" applyFont="1" applyFill="1" applyBorder="1"/>
    <xf numFmtId="0" fontId="45" fillId="3" borderId="22" xfId="0" applyFont="1" applyFill="1" applyBorder="1" applyAlignment="1">
      <alignment horizontal="center"/>
    </xf>
    <xf numFmtId="164" fontId="43" fillId="3" borderId="83" xfId="2" applyFont="1" applyFill="1" applyBorder="1" applyAlignment="1">
      <alignment horizontal="center"/>
    </xf>
    <xf numFmtId="0" fontId="20" fillId="3" borderId="0" xfId="0" applyFont="1" applyFill="1" applyBorder="1"/>
    <xf numFmtId="0" fontId="42" fillId="3" borderId="0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C0C0C0"/>
      <color rgb="FF0F06BA"/>
      <color rgb="FFDDDDDD"/>
      <color rgb="FFEAEAEA"/>
      <color rgb="FF009900"/>
      <color rgb="FF00CC00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12</xdr:col>
      <xdr:colOff>552450</xdr:colOff>
      <xdr:row>28</xdr:row>
      <xdr:rowOff>161086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B546BF7-B6FD-4090-B918-F951CC55E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7772400" cy="5495086"/>
        </a:xfrm>
        <a:prstGeom prst="rect">
          <a:avLst/>
        </a:prstGeom>
      </xdr:spPr>
    </xdr:pic>
    <xdr:clientData/>
  </xdr:twoCellAnchor>
  <xdr:oneCellAnchor>
    <xdr:from>
      <xdr:col>12</xdr:col>
      <xdr:colOff>209550</xdr:colOff>
      <xdr:row>0</xdr:row>
      <xdr:rowOff>0</xdr:rowOff>
    </xdr:from>
    <xdr:ext cx="4286250" cy="7209102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7524750" y="0"/>
          <a:ext cx="4286250" cy="720910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2022-2023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21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19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16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30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14 december Kerst-Bingo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 januari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25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 februari Gezellige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22 februari        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Koppeltoernooi→→→→→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22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19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26 april (Woensdag)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Jaarvergadering + Bingo sjoelen.</a:t>
          </a:r>
        </a:p>
        <a:p>
          <a:pPr algn="ctr"/>
          <a:endParaRPr lang="nl-NL" sz="16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18</xdr:col>
      <xdr:colOff>0</xdr:colOff>
      <xdr:row>0</xdr:row>
      <xdr:rowOff>1</xdr:rowOff>
    </xdr:from>
    <xdr:to>
      <xdr:col>23</xdr:col>
      <xdr:colOff>323363</xdr:colOff>
      <xdr:row>26</xdr:row>
      <xdr:rowOff>15241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255E04B7-77DF-47E1-95C8-C014172CF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1"/>
          <a:ext cx="3371363" cy="4770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283683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0</xdr:col>
      <xdr:colOff>219075</xdr:colOff>
      <xdr:row>0</xdr:row>
      <xdr:rowOff>247650</xdr:rowOff>
    </xdr:from>
    <xdr:to>
      <xdr:col>3</xdr:col>
      <xdr:colOff>685800</xdr:colOff>
      <xdr:row>10</xdr:row>
      <xdr:rowOff>5715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423D9C6-654D-47DF-A7C9-F46AECA1A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47650"/>
          <a:ext cx="2295525" cy="2295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4</xdr:col>
      <xdr:colOff>1904999</xdr:colOff>
      <xdr:row>3</xdr:row>
      <xdr:rowOff>254448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5B15036-2E2E-46C7-B74B-4AE967617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3829049" cy="8735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9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0</xdr:col>
      <xdr:colOff>238126</xdr:colOff>
      <xdr:row>1</xdr:row>
      <xdr:rowOff>1</xdr:rowOff>
    </xdr:from>
    <xdr:to>
      <xdr:col>4</xdr:col>
      <xdr:colOff>38101</xdr:colOff>
      <xdr:row>12</xdr:row>
      <xdr:rowOff>9526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6BFF2D84-82D7-4D97-B2C2-13063D854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04801"/>
          <a:ext cx="2819400" cy="2819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1</xdr:rowOff>
    </xdr:from>
    <xdr:to>
      <xdr:col>13</xdr:col>
      <xdr:colOff>318135</xdr:colOff>
      <xdr:row>3</xdr:row>
      <xdr:rowOff>241783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52531F9-FD4A-445F-B3CF-BA08BB59A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"/>
          <a:ext cx="3686175" cy="8228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76201</xdr:rowOff>
    </xdr:from>
    <xdr:to>
      <xdr:col>5</xdr:col>
      <xdr:colOff>581025</xdr:colOff>
      <xdr:row>12</xdr:row>
      <xdr:rowOff>104775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097E455-B3DC-40BE-B386-BD949C2A1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276226"/>
          <a:ext cx="2990849" cy="29908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</xdr:colOff>
      <xdr:row>0</xdr:row>
      <xdr:rowOff>125731</xdr:rowOff>
    </xdr:from>
    <xdr:to>
      <xdr:col>6</xdr:col>
      <xdr:colOff>558165</xdr:colOff>
      <xdr:row>3</xdr:row>
      <xdr:rowOff>282883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C992E4F-6F20-422E-A9C2-177644A51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25731"/>
          <a:ext cx="4389120" cy="919152"/>
        </a:xfrm>
        <a:prstGeom prst="rect">
          <a:avLst/>
        </a:prstGeom>
      </xdr:spPr>
    </xdr:pic>
    <xdr:clientData/>
  </xdr:twoCellAnchor>
  <xdr:twoCellAnchor editAs="oneCell">
    <xdr:from>
      <xdr:col>15</xdr:col>
      <xdr:colOff>371475</xdr:colOff>
      <xdr:row>0</xdr:row>
      <xdr:rowOff>142875</xdr:rowOff>
    </xdr:from>
    <xdr:to>
      <xdr:col>26</xdr:col>
      <xdr:colOff>226695</xdr:colOff>
      <xdr:row>3</xdr:row>
      <xdr:rowOff>300027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361D7DF-865E-4C42-9823-C75505A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5415" y="142875"/>
          <a:ext cx="4373880" cy="919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U42" sqref="U42"/>
    </sheetView>
  </sheetViews>
  <sheetFormatPr defaultRowHeight="14.4"/>
  <sheetData>
    <row r="1" spans="1:8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</row>
    <row r="2" spans="1:8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</row>
    <row r="3" spans="1:8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</row>
    <row r="4" spans="1:8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</row>
    <row r="5" spans="1:8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</row>
    <row r="6" spans="1:85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</row>
    <row r="7" spans="1:85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</row>
    <row r="8" spans="1:85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</row>
    <row r="9" spans="1:85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</row>
    <row r="10" spans="1:85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</row>
    <row r="11" spans="1:85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</row>
    <row r="12" spans="1:85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</row>
    <row r="13" spans="1:85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</row>
    <row r="14" spans="1:85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</row>
    <row r="15" spans="1:85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</row>
    <row r="16" spans="1:85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</row>
    <row r="17" spans="1:85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</row>
    <row r="18" spans="1:85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</row>
    <row r="19" spans="1:85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</row>
    <row r="20" spans="1:85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</row>
    <row r="21" spans="1:85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</row>
    <row r="22" spans="1:85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</row>
    <row r="23" spans="1:85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</row>
    <row r="24" spans="1:85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</row>
    <row r="25" spans="1:85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</row>
    <row r="26" spans="1:85">
      <c r="A26" s="238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</row>
    <row r="27" spans="1:85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</row>
    <row r="28" spans="1:85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</row>
    <row r="29" spans="1:85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</row>
    <row r="30" spans="1:85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</row>
    <row r="31" spans="1:85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</row>
    <row r="32" spans="1:85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</row>
    <row r="33" spans="1:85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</row>
    <row r="34" spans="1:8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</row>
    <row r="35" spans="1:85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</row>
    <row r="36" spans="1:85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</row>
    <row r="37" spans="1:85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</row>
    <row r="38" spans="1:85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</row>
    <row r="39" spans="1:85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</row>
    <row r="40" spans="1:85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</row>
    <row r="41" spans="1:85">
      <c r="A41" s="238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</row>
    <row r="42" spans="1:85">
      <c r="A42" s="23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</row>
    <row r="43" spans="1:85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</row>
    <row r="44" spans="1:85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</row>
    <row r="45" spans="1:85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</row>
    <row r="46" spans="1:85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</row>
    <row r="47" spans="1:85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</row>
    <row r="48" spans="1:85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</row>
    <row r="49" spans="1:85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238"/>
      <c r="CF49" s="238"/>
      <c r="CG49" s="238"/>
    </row>
    <row r="50" spans="1:85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238"/>
      <c r="CF50" s="238"/>
      <c r="CG50" s="238"/>
    </row>
    <row r="51" spans="1:85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8"/>
    </row>
    <row r="52" spans="1:85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238"/>
      <c r="CF52" s="238"/>
      <c r="CG52" s="238"/>
    </row>
    <row r="53" spans="1:85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</row>
    <row r="54" spans="1:85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</row>
    <row r="55" spans="1:85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</row>
    <row r="56" spans="1:85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</row>
    <row r="57" spans="1:85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238"/>
      <c r="CF57" s="238"/>
      <c r="CG57" s="238"/>
    </row>
    <row r="58" spans="1:85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238"/>
      <c r="BN58" s="238"/>
      <c r="BO58" s="238"/>
      <c r="BP58" s="238"/>
      <c r="BQ58" s="238"/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</row>
    <row r="59" spans="1:85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38"/>
      <c r="BM59" s="238"/>
      <c r="BN59" s="238"/>
      <c r="BO59" s="238"/>
      <c r="BP59" s="238"/>
      <c r="BQ59" s="238"/>
      <c r="BR59" s="238"/>
      <c r="BS59" s="238"/>
      <c r="BT59" s="238"/>
      <c r="BU59" s="238"/>
      <c r="BV59" s="238"/>
      <c r="BW59" s="238"/>
      <c r="BX59" s="238"/>
      <c r="BY59" s="238"/>
      <c r="BZ59" s="238"/>
      <c r="CA59" s="238"/>
      <c r="CB59" s="238"/>
      <c r="CC59" s="238"/>
      <c r="CD59" s="238"/>
      <c r="CE59" s="238"/>
      <c r="CF59" s="238"/>
      <c r="CG59" s="238"/>
    </row>
    <row r="60" spans="1:85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8"/>
      <c r="BN60" s="238"/>
      <c r="BO60" s="238"/>
      <c r="BP60" s="238"/>
      <c r="BQ60" s="238"/>
      <c r="BR60" s="238"/>
      <c r="BS60" s="238"/>
      <c r="BT60" s="238"/>
      <c r="BU60" s="238"/>
      <c r="BV60" s="238"/>
      <c r="BW60" s="238"/>
      <c r="BX60" s="238"/>
      <c r="BY60" s="238"/>
      <c r="BZ60" s="238"/>
      <c r="CA60" s="238"/>
      <c r="CB60" s="238"/>
      <c r="CC60" s="238"/>
      <c r="CD60" s="238"/>
      <c r="CE60" s="238"/>
      <c r="CF60" s="238"/>
      <c r="CG60" s="238"/>
    </row>
    <row r="61" spans="1:85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238"/>
      <c r="BN61" s="238"/>
      <c r="BO61" s="238"/>
      <c r="BP61" s="238"/>
      <c r="BQ61" s="238"/>
      <c r="BR61" s="238"/>
      <c r="BS61" s="238"/>
      <c r="BT61" s="238"/>
      <c r="BU61" s="238"/>
      <c r="BV61" s="238"/>
      <c r="BW61" s="238"/>
      <c r="BX61" s="238"/>
      <c r="BY61" s="238"/>
      <c r="BZ61" s="238"/>
      <c r="CA61" s="238"/>
      <c r="CB61" s="238"/>
      <c r="CC61" s="238"/>
      <c r="CD61" s="238"/>
      <c r="CE61" s="238"/>
      <c r="CF61" s="238"/>
      <c r="CG61" s="238"/>
    </row>
    <row r="62" spans="1:85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8"/>
      <c r="BN62" s="238"/>
      <c r="BO62" s="238"/>
      <c r="BP62" s="238"/>
      <c r="BQ62" s="238"/>
      <c r="BR62" s="238"/>
      <c r="BS62" s="238"/>
      <c r="BT62" s="238"/>
      <c r="BU62" s="238"/>
      <c r="BV62" s="238"/>
      <c r="BW62" s="238"/>
      <c r="BX62" s="238"/>
      <c r="BY62" s="238"/>
      <c r="BZ62" s="238"/>
      <c r="CA62" s="238"/>
      <c r="CB62" s="238"/>
      <c r="CC62" s="238"/>
      <c r="CD62" s="238"/>
      <c r="CE62" s="238"/>
      <c r="CF62" s="238"/>
      <c r="CG62" s="238"/>
    </row>
    <row r="63" spans="1:85">
      <c r="A63" s="238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  <c r="CC63" s="238"/>
      <c r="CD63" s="238"/>
      <c r="CE63" s="238"/>
      <c r="CF63" s="238"/>
      <c r="CG63" s="238"/>
    </row>
    <row r="64" spans="1:85">
      <c r="A64" s="238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38"/>
    </row>
    <row r="65" spans="1:85">
      <c r="A65" s="238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8"/>
      <c r="CC65" s="238"/>
      <c r="CD65" s="238"/>
      <c r="CE65" s="238"/>
      <c r="CF65" s="238"/>
      <c r="CG65" s="238"/>
    </row>
    <row r="66" spans="1:85">
      <c r="A66" s="238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</row>
    <row r="67" spans="1:85">
      <c r="A67" s="238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</row>
    <row r="68" spans="1:85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8"/>
      <c r="CC68" s="238"/>
      <c r="CD68" s="238"/>
      <c r="CE68" s="238"/>
      <c r="CF68" s="238"/>
      <c r="CG68" s="238"/>
    </row>
    <row r="69" spans="1:85">
      <c r="A69" s="238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</row>
    <row r="70" spans="1:85">
      <c r="A70" s="238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  <c r="BB70" s="238"/>
      <c r="BC70" s="238"/>
      <c r="BD70" s="238"/>
      <c r="BE70" s="238"/>
      <c r="BF70" s="238"/>
      <c r="BG70" s="238"/>
      <c r="BH70" s="238"/>
      <c r="BI70" s="238"/>
      <c r="BJ70" s="238"/>
      <c r="BK70" s="238"/>
      <c r="BL70" s="238"/>
      <c r="BM70" s="238"/>
      <c r="BN70" s="238"/>
      <c r="BO70" s="238"/>
      <c r="BP70" s="238"/>
      <c r="BQ70" s="238"/>
      <c r="BR70" s="238"/>
      <c r="BS70" s="238"/>
      <c r="BT70" s="238"/>
      <c r="BU70" s="238"/>
      <c r="BV70" s="238"/>
      <c r="BW70" s="238"/>
      <c r="BX70" s="238"/>
      <c r="BY70" s="238"/>
      <c r="BZ70" s="238"/>
      <c r="CA70" s="238"/>
      <c r="CB70" s="238"/>
      <c r="CC70" s="238"/>
      <c r="CD70" s="238"/>
      <c r="CE70" s="238"/>
      <c r="CF70" s="238"/>
      <c r="CG70" s="238"/>
    </row>
    <row r="71" spans="1:85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8"/>
      <c r="BC71" s="238"/>
      <c r="BD71" s="238"/>
      <c r="BE71" s="238"/>
      <c r="BF71" s="238"/>
      <c r="BG71" s="238"/>
      <c r="BH71" s="238"/>
      <c r="BI71" s="238"/>
      <c r="BJ71" s="238"/>
      <c r="BK71" s="238"/>
      <c r="BL71" s="238"/>
      <c r="BM71" s="238"/>
      <c r="BN71" s="238"/>
      <c r="BO71" s="238"/>
      <c r="BP71" s="238"/>
      <c r="BQ71" s="238"/>
      <c r="BR71" s="238"/>
      <c r="BS71" s="238"/>
      <c r="BT71" s="238"/>
      <c r="BU71" s="238"/>
      <c r="BV71" s="238"/>
      <c r="BW71" s="238"/>
      <c r="BX71" s="238"/>
      <c r="BY71" s="238"/>
      <c r="BZ71" s="238"/>
      <c r="CA71" s="238"/>
      <c r="CB71" s="238"/>
      <c r="CC71" s="238"/>
      <c r="CD71" s="238"/>
      <c r="CE71" s="238"/>
      <c r="CF71" s="238"/>
      <c r="CG71" s="238"/>
    </row>
    <row r="72" spans="1:85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238"/>
      <c r="BC72" s="238"/>
      <c r="BD72" s="238"/>
      <c r="BE72" s="238"/>
      <c r="BF72" s="238"/>
      <c r="BG72" s="238"/>
      <c r="BH72" s="238"/>
      <c r="BI72" s="238"/>
      <c r="BJ72" s="238"/>
      <c r="BK72" s="238"/>
      <c r="BL72" s="238"/>
      <c r="BM72" s="238"/>
      <c r="BN72" s="238"/>
      <c r="BO72" s="238"/>
      <c r="BP72" s="238"/>
      <c r="BQ72" s="238"/>
      <c r="BR72" s="238"/>
      <c r="BS72" s="238"/>
      <c r="BT72" s="238"/>
      <c r="BU72" s="238"/>
      <c r="BV72" s="238"/>
      <c r="BW72" s="238"/>
      <c r="BX72" s="238"/>
      <c r="BY72" s="238"/>
      <c r="BZ72" s="238"/>
      <c r="CA72" s="238"/>
      <c r="CB72" s="238"/>
      <c r="CC72" s="238"/>
      <c r="CD72" s="238"/>
      <c r="CE72" s="238"/>
      <c r="CF72" s="238"/>
      <c r="CG72" s="238"/>
    </row>
    <row r="73" spans="1:85">
      <c r="A73" s="238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238"/>
      <c r="BC73" s="238"/>
      <c r="BD73" s="238"/>
      <c r="BE73" s="238"/>
      <c r="BF73" s="238"/>
      <c r="BG73" s="238"/>
      <c r="BH73" s="238"/>
      <c r="BI73" s="238"/>
      <c r="BJ73" s="238"/>
      <c r="BK73" s="238"/>
      <c r="BL73" s="238"/>
      <c r="BM73" s="238"/>
      <c r="BN73" s="238"/>
      <c r="BO73" s="238"/>
      <c r="BP73" s="238"/>
      <c r="BQ73" s="238"/>
      <c r="BR73" s="238"/>
      <c r="BS73" s="238"/>
      <c r="BT73" s="238"/>
      <c r="BU73" s="238"/>
      <c r="BV73" s="238"/>
      <c r="BW73" s="238"/>
      <c r="BX73" s="238"/>
      <c r="BY73" s="238"/>
      <c r="BZ73" s="238"/>
      <c r="CA73" s="238"/>
      <c r="CB73" s="238"/>
      <c r="CC73" s="238"/>
      <c r="CD73" s="238"/>
      <c r="CE73" s="238"/>
      <c r="CF73" s="238"/>
      <c r="CG73" s="238"/>
    </row>
    <row r="74" spans="1:85">
      <c r="A74" s="238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8"/>
      <c r="BC74" s="238"/>
      <c r="BD74" s="238"/>
      <c r="BE74" s="238"/>
      <c r="BF74" s="238"/>
      <c r="BG74" s="238"/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  <c r="BR74" s="238"/>
      <c r="BS74" s="238"/>
      <c r="BT74" s="238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</row>
    <row r="75" spans="1:85">
      <c r="A75" s="238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  <c r="AZ75" s="238"/>
      <c r="BA75" s="238"/>
      <c r="BB75" s="238"/>
      <c r="BC75" s="238"/>
      <c r="BD75" s="238"/>
      <c r="BE75" s="238"/>
      <c r="BF75" s="238"/>
      <c r="BG75" s="238"/>
      <c r="BH75" s="238"/>
      <c r="BI75" s="238"/>
      <c r="BJ75" s="238"/>
      <c r="BK75" s="238"/>
      <c r="BL75" s="238"/>
      <c r="BM75" s="238"/>
      <c r="BN75" s="238"/>
      <c r="BO75" s="238"/>
      <c r="BP75" s="238"/>
      <c r="BQ75" s="238"/>
      <c r="BR75" s="238"/>
      <c r="BS75" s="238"/>
      <c r="BT75" s="238"/>
      <c r="BU75" s="238"/>
      <c r="BV75" s="238"/>
      <c r="BW75" s="238"/>
      <c r="BX75" s="238"/>
      <c r="BY75" s="238"/>
      <c r="BZ75" s="238"/>
      <c r="CA75" s="238"/>
      <c r="CB75" s="238"/>
      <c r="CC75" s="238"/>
      <c r="CD75" s="238"/>
      <c r="CE75" s="238"/>
      <c r="CF75" s="238"/>
      <c r="CG75" s="238"/>
    </row>
    <row r="76" spans="1:85">
      <c r="A76" s="238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8"/>
      <c r="BC76" s="238"/>
      <c r="BD76" s="238"/>
      <c r="BE76" s="238"/>
      <c r="BF76" s="238"/>
      <c r="BG76" s="238"/>
      <c r="BH76" s="238"/>
      <c r="BI76" s="238"/>
      <c r="BJ76" s="238"/>
      <c r="BK76" s="238"/>
      <c r="BL76" s="238"/>
      <c r="BM76" s="238"/>
      <c r="BN76" s="238"/>
      <c r="BO76" s="238"/>
      <c r="BP76" s="238"/>
      <c r="BQ76" s="238"/>
      <c r="BR76" s="238"/>
      <c r="BS76" s="238"/>
      <c r="BT76" s="238"/>
      <c r="BU76" s="238"/>
      <c r="BV76" s="238"/>
      <c r="BW76" s="238"/>
      <c r="BX76" s="238"/>
      <c r="BY76" s="238"/>
      <c r="BZ76" s="238"/>
      <c r="CA76" s="238"/>
      <c r="CB76" s="238"/>
      <c r="CC76" s="238"/>
      <c r="CD76" s="238"/>
      <c r="CE76" s="238"/>
      <c r="CF76" s="238"/>
      <c r="CG76" s="238"/>
    </row>
    <row r="77" spans="1:85">
      <c r="A77" s="238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  <c r="AZ77" s="238"/>
      <c r="BA77" s="238"/>
      <c r="BB77" s="238"/>
      <c r="BC77" s="238"/>
      <c r="BD77" s="238"/>
      <c r="BE77" s="238"/>
      <c r="BF77" s="238"/>
      <c r="BG77" s="238"/>
      <c r="BH77" s="238"/>
      <c r="BI77" s="238"/>
      <c r="BJ77" s="238"/>
      <c r="BK77" s="238"/>
      <c r="BL77" s="238"/>
      <c r="BM77" s="238"/>
      <c r="BN77" s="238"/>
      <c r="BO77" s="238"/>
      <c r="BP77" s="238"/>
      <c r="BQ77" s="238"/>
      <c r="BR77" s="238"/>
      <c r="BS77" s="238"/>
      <c r="BT77" s="238"/>
      <c r="BU77" s="238"/>
      <c r="BV77" s="238"/>
      <c r="BW77" s="238"/>
      <c r="BX77" s="238"/>
      <c r="BY77" s="238"/>
      <c r="BZ77" s="238"/>
      <c r="CA77" s="238"/>
      <c r="CB77" s="238"/>
      <c r="CC77" s="238"/>
      <c r="CD77" s="238"/>
      <c r="CE77" s="238"/>
      <c r="CF77" s="238"/>
      <c r="CG77" s="238"/>
    </row>
    <row r="78" spans="1:85">
      <c r="A78" s="238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8"/>
      <c r="AS78" s="238"/>
      <c r="AT78" s="238"/>
      <c r="AU78" s="238"/>
      <c r="AV78" s="238"/>
      <c r="AW78" s="238"/>
      <c r="AX78" s="238"/>
      <c r="AY78" s="238"/>
      <c r="AZ78" s="238"/>
      <c r="BA78" s="238"/>
      <c r="BB78" s="238"/>
      <c r="BC78" s="238"/>
      <c r="BD78" s="238"/>
      <c r="BE78" s="238"/>
      <c r="BF78" s="238"/>
      <c r="BG78" s="238"/>
      <c r="BH78" s="238"/>
      <c r="BI78" s="238"/>
      <c r="BJ78" s="238"/>
      <c r="BK78" s="238"/>
      <c r="BL78" s="238"/>
      <c r="BM78" s="238"/>
      <c r="BN78" s="238"/>
      <c r="BO78" s="238"/>
      <c r="BP78" s="238"/>
      <c r="BQ78" s="238"/>
      <c r="BR78" s="238"/>
      <c r="BS78" s="238"/>
      <c r="BT78" s="238"/>
      <c r="BU78" s="238"/>
      <c r="BV78" s="238"/>
      <c r="BW78" s="238"/>
      <c r="BX78" s="238"/>
      <c r="BY78" s="238"/>
      <c r="BZ78" s="238"/>
      <c r="CA78" s="238"/>
      <c r="CB78" s="238"/>
      <c r="CC78" s="238"/>
      <c r="CD78" s="238"/>
      <c r="CE78" s="238"/>
      <c r="CF78" s="238"/>
      <c r="CG78" s="238"/>
    </row>
    <row r="79" spans="1:85">
      <c r="A79" s="238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8"/>
      <c r="AS79" s="238"/>
      <c r="AT79" s="238"/>
      <c r="AU79" s="238"/>
      <c r="AV79" s="238"/>
      <c r="AW79" s="238"/>
      <c r="AX79" s="238"/>
      <c r="AY79" s="238"/>
      <c r="AZ79" s="238"/>
      <c r="BA79" s="238"/>
      <c r="BB79" s="238"/>
      <c r="BC79" s="238"/>
      <c r="BD79" s="238"/>
      <c r="BE79" s="238"/>
      <c r="BF79" s="238"/>
      <c r="BG79" s="238"/>
      <c r="BH79" s="238"/>
      <c r="BI79" s="238"/>
      <c r="BJ79" s="238"/>
      <c r="BK79" s="238"/>
      <c r="BL79" s="238"/>
      <c r="BM79" s="238"/>
      <c r="BN79" s="238"/>
      <c r="BO79" s="238"/>
      <c r="BP79" s="238"/>
      <c r="BQ79" s="238"/>
      <c r="BR79" s="238"/>
      <c r="BS79" s="238"/>
      <c r="BT79" s="238"/>
      <c r="BU79" s="238"/>
      <c r="BV79" s="238"/>
      <c r="BW79" s="238"/>
      <c r="BX79" s="238"/>
      <c r="BY79" s="238"/>
      <c r="BZ79" s="238"/>
      <c r="CA79" s="238"/>
      <c r="CB79" s="238"/>
      <c r="CC79" s="238"/>
      <c r="CD79" s="238"/>
      <c r="CE79" s="238"/>
      <c r="CF79" s="238"/>
      <c r="CG79" s="238"/>
    </row>
    <row r="80" spans="1:85">
      <c r="A80" s="238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  <c r="AZ80" s="238"/>
      <c r="BA80" s="238"/>
      <c r="BB80" s="238"/>
      <c r="BC80" s="238"/>
      <c r="BD80" s="238"/>
      <c r="BE80" s="238"/>
      <c r="BF80" s="238"/>
      <c r="BG80" s="238"/>
      <c r="BH80" s="238"/>
      <c r="BI80" s="238"/>
      <c r="BJ80" s="238"/>
      <c r="BK80" s="238"/>
      <c r="BL80" s="238"/>
      <c r="BM80" s="238"/>
      <c r="BN80" s="238"/>
      <c r="BO80" s="238"/>
      <c r="BP80" s="238"/>
      <c r="BQ80" s="238"/>
      <c r="BR80" s="238"/>
      <c r="BS80" s="238"/>
      <c r="BT80" s="238"/>
      <c r="BU80" s="238"/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</row>
    <row r="81" spans="1:85">
      <c r="A81" s="238"/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238"/>
      <c r="AL81" s="238"/>
      <c r="AM81" s="238"/>
      <c r="AN81" s="238"/>
      <c r="AO81" s="238"/>
      <c r="AP81" s="238"/>
      <c r="AQ81" s="238"/>
      <c r="AR81" s="238"/>
      <c r="AS81" s="238"/>
      <c r="AT81" s="238"/>
      <c r="AU81" s="238"/>
      <c r="AV81" s="238"/>
      <c r="AW81" s="238"/>
      <c r="AX81" s="238"/>
      <c r="AY81" s="238"/>
      <c r="AZ81" s="238"/>
      <c r="BA81" s="238"/>
      <c r="BB81" s="238"/>
      <c r="BC81" s="238"/>
      <c r="BD81" s="238"/>
      <c r="BE81" s="238"/>
      <c r="BF81" s="238"/>
      <c r="BG81" s="238"/>
      <c r="BH81" s="238"/>
      <c r="BI81" s="238"/>
      <c r="BJ81" s="238"/>
      <c r="BK81" s="238"/>
      <c r="BL81" s="238"/>
      <c r="BM81" s="238"/>
      <c r="BN81" s="238"/>
      <c r="BO81" s="238"/>
      <c r="BP81" s="238"/>
      <c r="BQ81" s="238"/>
      <c r="BR81" s="238"/>
      <c r="BS81" s="238"/>
      <c r="BT81" s="238"/>
      <c r="BU81" s="238"/>
      <c r="BV81" s="238"/>
      <c r="BW81" s="238"/>
      <c r="BX81" s="238"/>
      <c r="BY81" s="238"/>
      <c r="BZ81" s="238"/>
      <c r="CA81" s="238"/>
      <c r="CB81" s="238"/>
      <c r="CC81" s="238"/>
      <c r="CD81" s="238"/>
      <c r="CE81" s="238"/>
      <c r="CF81" s="238"/>
      <c r="CG81" s="238"/>
    </row>
    <row r="82" spans="1:85">
      <c r="A82" s="238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8"/>
      <c r="BJ82" s="238"/>
      <c r="BK82" s="238"/>
      <c r="BL82" s="238"/>
      <c r="BM82" s="238"/>
      <c r="BN82" s="238"/>
      <c r="BO82" s="238"/>
      <c r="BP82" s="238"/>
      <c r="BQ82" s="238"/>
      <c r="BR82" s="238"/>
      <c r="BS82" s="238"/>
      <c r="BT82" s="238"/>
      <c r="BU82" s="238"/>
      <c r="BV82" s="238"/>
      <c r="BW82" s="238"/>
      <c r="BX82" s="238"/>
      <c r="BY82" s="238"/>
      <c r="BZ82" s="238"/>
      <c r="CA82" s="238"/>
      <c r="CB82" s="238"/>
      <c r="CC82" s="238"/>
      <c r="CD82" s="238"/>
      <c r="CE82" s="238"/>
      <c r="CF82" s="238"/>
      <c r="CG82" s="238"/>
    </row>
    <row r="83" spans="1:85">
      <c r="A83" s="238"/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  <c r="AN83" s="238"/>
      <c r="AO83" s="238"/>
      <c r="AP83" s="238"/>
      <c r="AQ83" s="238"/>
      <c r="AR83" s="238"/>
      <c r="AS83" s="238"/>
      <c r="AT83" s="238"/>
      <c r="AU83" s="238"/>
      <c r="AV83" s="238"/>
      <c r="AW83" s="238"/>
      <c r="AX83" s="238"/>
      <c r="AY83" s="238"/>
      <c r="AZ83" s="238"/>
      <c r="BA83" s="238"/>
      <c r="BB83" s="238"/>
      <c r="BC83" s="238"/>
      <c r="BD83" s="238"/>
      <c r="BE83" s="238"/>
      <c r="BF83" s="238"/>
      <c r="BG83" s="238"/>
      <c r="BH83" s="238"/>
      <c r="BI83" s="238"/>
      <c r="BJ83" s="238"/>
      <c r="BK83" s="238"/>
      <c r="BL83" s="238"/>
      <c r="BM83" s="238"/>
      <c r="BN83" s="238"/>
      <c r="BO83" s="238"/>
      <c r="BP83" s="238"/>
      <c r="BQ83" s="238"/>
      <c r="BR83" s="238"/>
      <c r="BS83" s="238"/>
      <c r="BT83" s="238"/>
      <c r="BU83" s="238"/>
      <c r="BV83" s="238"/>
      <c r="BW83" s="238"/>
      <c r="BX83" s="238"/>
      <c r="BY83" s="238"/>
      <c r="BZ83" s="238"/>
      <c r="CA83" s="238"/>
      <c r="CB83" s="238"/>
      <c r="CC83" s="238"/>
      <c r="CD83" s="238"/>
      <c r="CE83" s="238"/>
      <c r="CF83" s="238"/>
      <c r="CG83" s="238"/>
    </row>
    <row r="84" spans="1:85">
      <c r="A84" s="238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238"/>
      <c r="BC84" s="238"/>
      <c r="BD84" s="238"/>
      <c r="BE84" s="238"/>
      <c r="BF84" s="238"/>
      <c r="BG84" s="238"/>
      <c r="BH84" s="238"/>
      <c r="BI84" s="238"/>
      <c r="BJ84" s="238"/>
      <c r="BK84" s="238"/>
      <c r="BL84" s="238"/>
      <c r="BM84" s="238"/>
      <c r="BN84" s="238"/>
      <c r="BO84" s="238"/>
      <c r="BP84" s="238"/>
      <c r="BQ84" s="238"/>
      <c r="BR84" s="238"/>
      <c r="BS84" s="238"/>
      <c r="BT84" s="238"/>
      <c r="BU84" s="238"/>
      <c r="BV84" s="238"/>
      <c r="BW84" s="238"/>
      <c r="BX84" s="238"/>
      <c r="BY84" s="238"/>
      <c r="BZ84" s="238"/>
      <c r="CA84" s="238"/>
      <c r="CB84" s="238"/>
      <c r="CC84" s="238"/>
      <c r="CD84" s="238"/>
      <c r="CE84" s="238"/>
      <c r="CF84" s="238"/>
      <c r="CG84" s="238"/>
    </row>
    <row r="85" spans="1:85">
      <c r="A85" s="238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P85" s="238"/>
      <c r="AQ85" s="238"/>
      <c r="AR85" s="238"/>
      <c r="AS85" s="238"/>
      <c r="AT85" s="238"/>
      <c r="AU85" s="238"/>
      <c r="AV85" s="238"/>
      <c r="AW85" s="238"/>
      <c r="AX85" s="238"/>
      <c r="AY85" s="238"/>
      <c r="AZ85" s="238"/>
      <c r="BA85" s="238"/>
      <c r="BB85" s="238"/>
      <c r="BC85" s="238"/>
      <c r="BD85" s="238"/>
      <c r="BE85" s="238"/>
      <c r="BF85" s="238"/>
      <c r="BG85" s="238"/>
      <c r="BH85" s="238"/>
      <c r="BI85" s="238"/>
      <c r="BJ85" s="238"/>
      <c r="BK85" s="238"/>
      <c r="BL85" s="238"/>
      <c r="BM85" s="238"/>
      <c r="BN85" s="238"/>
      <c r="BO85" s="238"/>
      <c r="BP85" s="238"/>
      <c r="BQ85" s="238"/>
      <c r="BR85" s="238"/>
      <c r="BS85" s="238"/>
      <c r="BT85" s="238"/>
      <c r="BU85" s="238"/>
      <c r="BV85" s="238"/>
      <c r="BW85" s="238"/>
      <c r="BX85" s="238"/>
      <c r="BY85" s="238"/>
      <c r="BZ85" s="238"/>
      <c r="CA85" s="238"/>
      <c r="CB85" s="238"/>
      <c r="CC85" s="238"/>
      <c r="CD85" s="238"/>
      <c r="CE85" s="238"/>
      <c r="CF85" s="238"/>
      <c r="CG85" s="238"/>
    </row>
    <row r="86" spans="1:85">
      <c r="A86" s="238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238"/>
      <c r="AN86" s="238"/>
      <c r="AO86" s="238"/>
      <c r="AP86" s="238"/>
      <c r="AQ86" s="238"/>
      <c r="AR86" s="238"/>
      <c r="AS86" s="238"/>
      <c r="AT86" s="238"/>
      <c r="AU86" s="238"/>
      <c r="AV86" s="238"/>
      <c r="AW86" s="238"/>
      <c r="AX86" s="238"/>
      <c r="AY86" s="238"/>
      <c r="AZ86" s="238"/>
      <c r="BA86" s="238"/>
      <c r="BB86" s="238"/>
      <c r="BC86" s="238"/>
      <c r="BD86" s="238"/>
      <c r="BE86" s="238"/>
      <c r="BF86" s="238"/>
      <c r="BG86" s="238"/>
      <c r="BH86" s="238"/>
      <c r="BI86" s="238"/>
      <c r="BJ86" s="238"/>
      <c r="BK86" s="238"/>
      <c r="BL86" s="238"/>
      <c r="BM86" s="238"/>
      <c r="BN86" s="238"/>
      <c r="BO86" s="238"/>
      <c r="BP86" s="238"/>
      <c r="BQ86" s="238"/>
      <c r="BR86" s="238"/>
      <c r="BS86" s="238"/>
      <c r="BT86" s="238"/>
      <c r="BU86" s="238"/>
      <c r="BV86" s="238"/>
      <c r="BW86" s="238"/>
      <c r="BX86" s="238"/>
      <c r="BY86" s="238"/>
      <c r="BZ86" s="238"/>
      <c r="CA86" s="238"/>
      <c r="CB86" s="238"/>
      <c r="CC86" s="238"/>
      <c r="CD86" s="238"/>
      <c r="CE86" s="238"/>
      <c r="CF86" s="238"/>
      <c r="CG86" s="238"/>
    </row>
    <row r="87" spans="1:85">
      <c r="A87" s="238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38"/>
      <c r="BC87" s="238"/>
      <c r="BD87" s="238"/>
      <c r="BE87" s="238"/>
      <c r="BF87" s="238"/>
      <c r="BG87" s="238"/>
      <c r="BH87" s="238"/>
      <c r="BI87" s="238"/>
      <c r="BJ87" s="238"/>
      <c r="BK87" s="238"/>
      <c r="BL87" s="238"/>
      <c r="BM87" s="238"/>
      <c r="BN87" s="238"/>
      <c r="BO87" s="238"/>
      <c r="BP87" s="238"/>
      <c r="BQ87" s="238"/>
      <c r="BR87" s="238"/>
      <c r="BS87" s="238"/>
      <c r="BT87" s="238"/>
      <c r="BU87" s="238"/>
      <c r="BV87" s="238"/>
      <c r="BW87" s="238"/>
      <c r="BX87" s="238"/>
      <c r="BY87" s="238"/>
      <c r="BZ87" s="238"/>
      <c r="CA87" s="238"/>
      <c r="CB87" s="238"/>
      <c r="CC87" s="238"/>
      <c r="CD87" s="238"/>
      <c r="CE87" s="238"/>
      <c r="CF87" s="238"/>
      <c r="CG87" s="238"/>
    </row>
    <row r="88" spans="1:85">
      <c r="A88" s="238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38"/>
      <c r="AZ88" s="238"/>
      <c r="BA88" s="238"/>
      <c r="BB88" s="238"/>
      <c r="BC88" s="238"/>
      <c r="BD88" s="238"/>
      <c r="BE88" s="238"/>
      <c r="BF88" s="238"/>
      <c r="BG88" s="238"/>
      <c r="BH88" s="238"/>
      <c r="BI88" s="238"/>
      <c r="BJ88" s="238"/>
      <c r="BK88" s="238"/>
      <c r="BL88" s="238"/>
      <c r="BM88" s="238"/>
      <c r="BN88" s="238"/>
      <c r="BO88" s="238"/>
      <c r="BP88" s="238"/>
      <c r="BQ88" s="238"/>
      <c r="BR88" s="238"/>
      <c r="BS88" s="238"/>
      <c r="BT88" s="238"/>
      <c r="BU88" s="238"/>
      <c r="BV88" s="238"/>
      <c r="BW88" s="238"/>
      <c r="BX88" s="238"/>
      <c r="BY88" s="238"/>
      <c r="BZ88" s="238"/>
      <c r="CA88" s="238"/>
      <c r="CB88" s="238"/>
      <c r="CC88" s="238"/>
      <c r="CD88" s="238"/>
      <c r="CE88" s="238"/>
      <c r="CF88" s="238"/>
      <c r="CG88" s="238"/>
    </row>
    <row r="89" spans="1:85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</row>
    <row r="90" spans="1:85">
      <c r="A90" s="238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238"/>
      <c r="BH90" s="238"/>
      <c r="BI90" s="238"/>
      <c r="BJ90" s="238"/>
      <c r="BK90" s="238"/>
      <c r="BL90" s="238"/>
      <c r="BM90" s="238"/>
      <c r="BN90" s="238"/>
      <c r="BO90" s="238"/>
      <c r="BP90" s="238"/>
      <c r="BQ90" s="238"/>
      <c r="BR90" s="238"/>
      <c r="BS90" s="238"/>
      <c r="BT90" s="238"/>
      <c r="BU90" s="238"/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</row>
    <row r="91" spans="1:85">
      <c r="A91" s="238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  <c r="BC91" s="238"/>
      <c r="BD91" s="238"/>
      <c r="BE91" s="238"/>
      <c r="BF91" s="238"/>
      <c r="BG91" s="238"/>
      <c r="BH91" s="238"/>
      <c r="BI91" s="238"/>
      <c r="BJ91" s="238"/>
      <c r="BK91" s="238"/>
      <c r="BL91" s="238"/>
      <c r="BM91" s="238"/>
      <c r="BN91" s="238"/>
      <c r="BO91" s="238"/>
      <c r="BP91" s="238"/>
      <c r="BQ91" s="238"/>
      <c r="BR91" s="238"/>
      <c r="BS91" s="238"/>
      <c r="BT91" s="238"/>
      <c r="BU91" s="238"/>
      <c r="BV91" s="238"/>
      <c r="BW91" s="238"/>
      <c r="BX91" s="238"/>
      <c r="BY91" s="238"/>
      <c r="BZ91" s="238"/>
      <c r="CA91" s="238"/>
      <c r="CB91" s="238"/>
      <c r="CC91" s="238"/>
      <c r="CD91" s="238"/>
      <c r="CE91" s="238"/>
      <c r="CF91" s="238"/>
      <c r="CG91" s="238"/>
    </row>
    <row r="92" spans="1:85">
      <c r="A92" s="238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8"/>
      <c r="AS92" s="238"/>
      <c r="AT92" s="238"/>
      <c r="AU92" s="238"/>
      <c r="AV92" s="238"/>
      <c r="AW92" s="238"/>
      <c r="AX92" s="238"/>
      <c r="AY92" s="238"/>
      <c r="AZ92" s="238"/>
      <c r="BA92" s="238"/>
      <c r="BB92" s="238"/>
      <c r="BC92" s="238"/>
      <c r="BD92" s="238"/>
      <c r="BE92" s="238"/>
      <c r="BF92" s="238"/>
      <c r="BG92" s="238"/>
      <c r="BH92" s="238"/>
      <c r="BI92" s="238"/>
      <c r="BJ92" s="238"/>
      <c r="BK92" s="238"/>
      <c r="BL92" s="238"/>
      <c r="BM92" s="238"/>
      <c r="BN92" s="238"/>
      <c r="BO92" s="238"/>
      <c r="BP92" s="238"/>
      <c r="BQ92" s="238"/>
      <c r="BR92" s="238"/>
      <c r="BS92" s="238"/>
      <c r="BT92" s="238"/>
      <c r="BU92" s="238"/>
      <c r="BV92" s="238"/>
      <c r="BW92" s="238"/>
      <c r="BX92" s="238"/>
      <c r="BY92" s="238"/>
      <c r="BZ92" s="238"/>
      <c r="CA92" s="238"/>
      <c r="CB92" s="238"/>
      <c r="CC92" s="238"/>
      <c r="CD92" s="238"/>
      <c r="CE92" s="238"/>
      <c r="CF92" s="238"/>
      <c r="CG92" s="238"/>
    </row>
    <row r="93" spans="1:85">
      <c r="A93" s="238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  <c r="BX93" s="238"/>
      <c r="BY93" s="238"/>
      <c r="BZ93" s="238"/>
      <c r="CA93" s="238"/>
      <c r="CB93" s="238"/>
      <c r="CC93" s="238"/>
      <c r="CD93" s="238"/>
      <c r="CE93" s="238"/>
      <c r="CF93" s="238"/>
      <c r="CG93" s="238"/>
    </row>
    <row r="94" spans="1:85">
      <c r="A94" s="238"/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238"/>
      <c r="AR94" s="238"/>
      <c r="AS94" s="238"/>
      <c r="AT94" s="238"/>
      <c r="AU94" s="238"/>
      <c r="AV94" s="238"/>
      <c r="AW94" s="238"/>
      <c r="AX94" s="238"/>
      <c r="AY94" s="238"/>
      <c r="AZ94" s="238"/>
      <c r="BA94" s="238"/>
      <c r="BB94" s="238"/>
      <c r="BC94" s="238"/>
      <c r="BD94" s="238"/>
      <c r="BE94" s="238"/>
      <c r="BF94" s="238"/>
      <c r="BG94" s="238"/>
      <c r="BH94" s="238"/>
      <c r="BI94" s="238"/>
      <c r="BJ94" s="238"/>
      <c r="BK94" s="238"/>
      <c r="BL94" s="238"/>
      <c r="BM94" s="238"/>
      <c r="BN94" s="238"/>
      <c r="BO94" s="238"/>
      <c r="BP94" s="238"/>
      <c r="BQ94" s="238"/>
      <c r="BR94" s="238"/>
      <c r="BS94" s="238"/>
      <c r="BT94" s="238"/>
      <c r="BU94" s="238"/>
      <c r="BV94" s="238"/>
      <c r="BW94" s="238"/>
      <c r="BX94" s="238"/>
      <c r="BY94" s="238"/>
      <c r="BZ94" s="238"/>
      <c r="CA94" s="238"/>
      <c r="CB94" s="238"/>
      <c r="CC94" s="238"/>
      <c r="CD94" s="238"/>
      <c r="CE94" s="238"/>
      <c r="CF94" s="238"/>
      <c r="CG94" s="238"/>
    </row>
    <row r="95" spans="1:85">
      <c r="A95" s="238"/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  <c r="BX95" s="238"/>
      <c r="BY95" s="238"/>
      <c r="BZ95" s="238"/>
      <c r="CA95" s="238"/>
      <c r="CB95" s="238"/>
      <c r="CC95" s="238"/>
      <c r="CD95" s="238"/>
      <c r="CE95" s="238"/>
      <c r="CF95" s="238"/>
      <c r="CG95" s="238"/>
    </row>
    <row r="96" spans="1:85">
      <c r="A96" s="238"/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8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  <c r="BC96" s="238"/>
      <c r="BD96" s="238"/>
      <c r="BE96" s="238"/>
      <c r="BF96" s="238"/>
      <c r="BG96" s="238"/>
      <c r="BH96" s="238"/>
      <c r="BI96" s="238"/>
      <c r="BJ96" s="238"/>
      <c r="BK96" s="238"/>
      <c r="BL96" s="238"/>
      <c r="BM96" s="238"/>
      <c r="BN96" s="238"/>
      <c r="BO96" s="238"/>
      <c r="BP96" s="238"/>
      <c r="BQ96" s="238"/>
      <c r="BR96" s="238"/>
      <c r="BS96" s="238"/>
      <c r="BT96" s="238"/>
      <c r="BU96" s="238"/>
      <c r="BV96" s="238"/>
      <c r="BW96" s="238"/>
      <c r="BX96" s="238"/>
      <c r="BY96" s="238"/>
      <c r="BZ96" s="238"/>
      <c r="CA96" s="238"/>
      <c r="CB96" s="238"/>
      <c r="CC96" s="238"/>
      <c r="CD96" s="238"/>
      <c r="CE96" s="238"/>
      <c r="CF96" s="238"/>
      <c r="CG96" s="238"/>
    </row>
    <row r="97" spans="1:85">
      <c r="A97" s="238"/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38"/>
      <c r="AR97" s="238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  <c r="BC97" s="238"/>
      <c r="BD97" s="238"/>
      <c r="BE97" s="238"/>
      <c r="BF97" s="238"/>
      <c r="BG97" s="238"/>
      <c r="BH97" s="238"/>
      <c r="BI97" s="238"/>
      <c r="BJ97" s="238"/>
      <c r="BK97" s="238"/>
      <c r="BL97" s="238"/>
      <c r="BM97" s="238"/>
      <c r="BN97" s="238"/>
      <c r="BO97" s="238"/>
      <c r="BP97" s="238"/>
      <c r="BQ97" s="238"/>
      <c r="BR97" s="238"/>
      <c r="BS97" s="238"/>
      <c r="BT97" s="238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8"/>
      <c r="CF97" s="238"/>
      <c r="CG97" s="238"/>
    </row>
    <row r="98" spans="1:85">
      <c r="A98" s="238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8"/>
      <c r="BT98" s="238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</row>
    <row r="99" spans="1:85">
      <c r="A99" s="238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238"/>
      <c r="AR99" s="238"/>
      <c r="AS99" s="238"/>
      <c r="AT99" s="238"/>
      <c r="AU99" s="238"/>
      <c r="AV99" s="238"/>
      <c r="AW99" s="238"/>
      <c r="AX99" s="238"/>
      <c r="AY99" s="238"/>
      <c r="AZ99" s="238"/>
      <c r="BA99" s="238"/>
      <c r="BB99" s="238"/>
      <c r="BC99" s="238"/>
      <c r="BD99" s="238"/>
      <c r="BE99" s="238"/>
      <c r="BF99" s="238"/>
      <c r="BG99" s="238"/>
      <c r="BH99" s="238"/>
      <c r="BI99" s="238"/>
      <c r="BJ99" s="238"/>
      <c r="BK99" s="238"/>
      <c r="BL99" s="238"/>
      <c r="BM99" s="238"/>
      <c r="BN99" s="238"/>
      <c r="BO99" s="238"/>
      <c r="BP99" s="238"/>
      <c r="BQ99" s="238"/>
      <c r="BR99" s="238"/>
      <c r="BS99" s="238"/>
      <c r="BT99" s="238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238"/>
    </row>
    <row r="100" spans="1:85">
      <c r="A100" s="238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</row>
    <row r="101" spans="1:85">
      <c r="A101" s="238"/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8"/>
      <c r="AT101" s="238"/>
      <c r="AU101" s="238"/>
      <c r="AV101" s="238"/>
      <c r="AW101" s="238"/>
      <c r="AX101" s="238"/>
      <c r="AY101" s="238"/>
      <c r="AZ101" s="238"/>
      <c r="BA101" s="238"/>
      <c r="BB101" s="238"/>
      <c r="BC101" s="238"/>
      <c r="BD101" s="238"/>
      <c r="BE101" s="238"/>
      <c r="BF101" s="238"/>
      <c r="BG101" s="238"/>
      <c r="BH101" s="238"/>
      <c r="BI101" s="238"/>
      <c r="BJ101" s="238"/>
      <c r="BK101" s="238"/>
      <c r="BL101" s="238"/>
      <c r="BM101" s="238"/>
      <c r="BN101" s="238"/>
      <c r="BO101" s="238"/>
      <c r="BP101" s="238"/>
      <c r="BQ101" s="238"/>
      <c r="BR101" s="238"/>
      <c r="BS101" s="238"/>
      <c r="BT101" s="238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</row>
    <row r="102" spans="1:85">
      <c r="A102" s="238"/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8"/>
      <c r="AS102" s="238"/>
      <c r="AT102" s="238"/>
      <c r="AU102" s="238"/>
      <c r="AV102" s="238"/>
      <c r="AW102" s="238"/>
      <c r="AX102" s="238"/>
      <c r="AY102" s="238"/>
      <c r="AZ102" s="238"/>
      <c r="BA102" s="238"/>
      <c r="BB102" s="238"/>
      <c r="BC102" s="238"/>
      <c r="BD102" s="238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8"/>
      <c r="BT102" s="238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</row>
    <row r="103" spans="1:85">
      <c r="A103" s="238"/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38"/>
      <c r="AV103" s="238"/>
      <c r="AW103" s="238"/>
      <c r="AX103" s="238"/>
      <c r="AY103" s="238"/>
      <c r="AZ103" s="238"/>
      <c r="BA103" s="238"/>
      <c r="BB103" s="238"/>
      <c r="BC103" s="238"/>
      <c r="BD103" s="238"/>
      <c r="BE103" s="238"/>
      <c r="BF103" s="238"/>
      <c r="BG103" s="238"/>
      <c r="BH103" s="238"/>
      <c r="BI103" s="238"/>
      <c r="BJ103" s="238"/>
      <c r="BK103" s="238"/>
      <c r="BL103" s="238"/>
      <c r="BM103" s="238"/>
      <c r="BN103" s="238"/>
      <c r="BO103" s="238"/>
      <c r="BP103" s="238"/>
      <c r="BQ103" s="238"/>
      <c r="BR103" s="238"/>
      <c r="BS103" s="238"/>
      <c r="BT103" s="238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</row>
    <row r="104" spans="1:85">
      <c r="A104" s="238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8"/>
      <c r="BT104" s="238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</row>
    <row r="105" spans="1:85">
      <c r="A105" s="238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38"/>
      <c r="AZ105" s="238"/>
      <c r="BA105" s="238"/>
      <c r="BB105" s="238"/>
      <c r="BC105" s="238"/>
      <c r="BD105" s="238"/>
      <c r="BE105" s="238"/>
      <c r="BF105" s="238"/>
      <c r="BG105" s="238"/>
      <c r="BH105" s="238"/>
      <c r="BI105" s="238"/>
      <c r="BJ105" s="238"/>
      <c r="BK105" s="238"/>
      <c r="BL105" s="238"/>
      <c r="BM105" s="238"/>
      <c r="BN105" s="238"/>
      <c r="BO105" s="238"/>
      <c r="BP105" s="238"/>
      <c r="BQ105" s="238"/>
      <c r="BR105" s="238"/>
      <c r="BS105" s="238"/>
      <c r="BT105" s="238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</row>
    <row r="106" spans="1:85">
      <c r="A106" s="238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</row>
    <row r="107" spans="1:85">
      <c r="A107" s="238"/>
      <c r="B107" s="238"/>
      <c r="C107" s="238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V107" s="238"/>
      <c r="AW107" s="238"/>
      <c r="AX107" s="238"/>
      <c r="AY107" s="238"/>
      <c r="AZ107" s="238"/>
      <c r="BA107" s="238"/>
      <c r="BB107" s="238"/>
      <c r="BC107" s="238"/>
      <c r="BD107" s="238"/>
      <c r="BE107" s="238"/>
      <c r="BF107" s="238"/>
      <c r="BG107" s="238"/>
      <c r="BH107" s="238"/>
      <c r="BI107" s="238"/>
      <c r="BJ107" s="238"/>
      <c r="BK107" s="238"/>
      <c r="BL107" s="238"/>
      <c r="BM107" s="238"/>
      <c r="BN107" s="238"/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238"/>
      <c r="CB107" s="238"/>
      <c r="CC107" s="238"/>
      <c r="CD107" s="238"/>
      <c r="CE107" s="238"/>
      <c r="CF107" s="238"/>
      <c r="CG107" s="238"/>
    </row>
    <row r="108" spans="1:85">
      <c r="A108" s="238"/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8"/>
      <c r="AS108" s="238"/>
      <c r="AT108" s="238"/>
      <c r="AU108" s="238"/>
      <c r="AV108" s="238"/>
      <c r="AW108" s="238"/>
      <c r="AX108" s="238"/>
      <c r="AY108" s="238"/>
      <c r="AZ108" s="238"/>
      <c r="BA108" s="238"/>
      <c r="BB108" s="238"/>
      <c r="BC108" s="238"/>
      <c r="BD108" s="238"/>
      <c r="BE108" s="238"/>
      <c r="BF108" s="238"/>
      <c r="BG108" s="238"/>
      <c r="BH108" s="238"/>
      <c r="BI108" s="238"/>
      <c r="BJ108" s="238"/>
      <c r="BK108" s="238"/>
      <c r="BL108" s="238"/>
      <c r="BM108" s="238"/>
      <c r="BN108" s="238"/>
      <c r="BO108" s="238"/>
      <c r="BP108" s="238"/>
      <c r="BQ108" s="238"/>
      <c r="BR108" s="238"/>
      <c r="BS108" s="238"/>
      <c r="BT108" s="238"/>
      <c r="BU108" s="238"/>
      <c r="BV108" s="238"/>
      <c r="BW108" s="238"/>
      <c r="BX108" s="238"/>
      <c r="BY108" s="238"/>
      <c r="BZ108" s="238"/>
      <c r="CA108" s="238"/>
      <c r="CB108" s="238"/>
      <c r="CC108" s="238"/>
      <c r="CD108" s="238"/>
      <c r="CE108" s="238"/>
      <c r="CF108" s="238"/>
      <c r="CG108" s="238"/>
    </row>
    <row r="109" spans="1:85">
      <c r="A109" s="238"/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8"/>
      <c r="AZ109" s="238"/>
      <c r="BA109" s="238"/>
      <c r="BB109" s="238"/>
      <c r="BC109" s="238"/>
      <c r="BD109" s="238"/>
      <c r="BE109" s="238"/>
      <c r="BF109" s="238"/>
      <c r="BG109" s="238"/>
      <c r="BH109" s="238"/>
      <c r="BI109" s="238"/>
      <c r="BJ109" s="238"/>
      <c r="BK109" s="238"/>
      <c r="BL109" s="238"/>
      <c r="BM109" s="238"/>
      <c r="BN109" s="238"/>
      <c r="BO109" s="238"/>
      <c r="BP109" s="238"/>
      <c r="BQ109" s="238"/>
      <c r="BR109" s="238"/>
      <c r="BS109" s="238"/>
      <c r="BT109" s="238"/>
      <c r="BU109" s="238"/>
      <c r="BV109" s="238"/>
      <c r="BW109" s="238"/>
      <c r="BX109" s="238"/>
      <c r="BY109" s="238"/>
      <c r="BZ109" s="238"/>
      <c r="CA109" s="238"/>
      <c r="CB109" s="238"/>
      <c r="CC109" s="238"/>
      <c r="CD109" s="238"/>
      <c r="CE109" s="238"/>
      <c r="CF109" s="238"/>
      <c r="CG109" s="238"/>
    </row>
    <row r="110" spans="1:85">
      <c r="A110" s="238"/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  <c r="BW110" s="238"/>
      <c r="BX110" s="238"/>
      <c r="BY110" s="238"/>
      <c r="BZ110" s="238"/>
      <c r="CA110" s="238"/>
      <c r="CB110" s="238"/>
      <c r="CC110" s="238"/>
      <c r="CD110" s="238"/>
      <c r="CE110" s="238"/>
      <c r="CF110" s="238"/>
      <c r="CG110" s="238"/>
    </row>
    <row r="111" spans="1:85">
      <c r="A111" s="238"/>
      <c r="B111" s="238"/>
      <c r="C111" s="238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  <c r="BV111" s="238"/>
      <c r="BW111" s="238"/>
      <c r="BX111" s="238"/>
      <c r="BY111" s="238"/>
      <c r="BZ111" s="238"/>
      <c r="CA111" s="238"/>
      <c r="CB111" s="238"/>
      <c r="CC111" s="238"/>
      <c r="CD111" s="238"/>
      <c r="CE111" s="238"/>
      <c r="CF111" s="238"/>
      <c r="CG111" s="238"/>
    </row>
    <row r="112" spans="1:85">
      <c r="A112" s="238"/>
      <c r="B112" s="238"/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  <c r="BW112" s="238"/>
      <c r="BX112" s="238"/>
      <c r="BY112" s="238"/>
      <c r="BZ112" s="238"/>
      <c r="CA112" s="238"/>
      <c r="CB112" s="238"/>
      <c r="CC112" s="238"/>
      <c r="CD112" s="238"/>
      <c r="CE112" s="238"/>
      <c r="CF112" s="238"/>
      <c r="CG112" s="238"/>
    </row>
    <row r="113" spans="1:85">
      <c r="A113" s="238"/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  <c r="BE113" s="238"/>
      <c r="BF113" s="238"/>
      <c r="BG113" s="238"/>
      <c r="BH113" s="238"/>
      <c r="BI113" s="238"/>
      <c r="BJ113" s="238"/>
      <c r="BK113" s="238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238"/>
      <c r="BY113" s="238"/>
      <c r="BZ113" s="238"/>
      <c r="CA113" s="238"/>
      <c r="CB113" s="238"/>
      <c r="CC113" s="238"/>
      <c r="CD113" s="238"/>
      <c r="CE113" s="238"/>
      <c r="CF113" s="238"/>
      <c r="CG113" s="238"/>
    </row>
    <row r="114" spans="1:85">
      <c r="A114" s="238"/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38"/>
      <c r="BZ114" s="238"/>
      <c r="CA114" s="238"/>
      <c r="CB114" s="238"/>
      <c r="CC114" s="238"/>
      <c r="CD114" s="238"/>
      <c r="CE114" s="238"/>
      <c r="CF114" s="238"/>
      <c r="CG114" s="238"/>
    </row>
    <row r="115" spans="1:85">
      <c r="A115" s="238"/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  <c r="BE115" s="238"/>
      <c r="BF115" s="238"/>
      <c r="BG115" s="238"/>
      <c r="BH115" s="238"/>
      <c r="BI115" s="238"/>
      <c r="BJ115" s="238"/>
      <c r="BK115" s="238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38"/>
      <c r="BZ115" s="238"/>
      <c r="CA115" s="238"/>
      <c r="CB115" s="238"/>
      <c r="CC115" s="238"/>
      <c r="CD115" s="238"/>
      <c r="CE115" s="238"/>
      <c r="CF115" s="238"/>
      <c r="CG115" s="238"/>
    </row>
    <row r="116" spans="1:85">
      <c r="A116" s="238"/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  <c r="BE116" s="238"/>
      <c r="BF116" s="238"/>
      <c r="BG116" s="238"/>
      <c r="BH116" s="238"/>
      <c r="BI116" s="238"/>
      <c r="BJ116" s="238"/>
      <c r="BK116" s="238"/>
      <c r="BL116" s="238"/>
      <c r="BM116" s="238"/>
      <c r="BN116" s="238"/>
      <c r="BO116" s="238"/>
      <c r="BP116" s="238"/>
      <c r="BQ116" s="238"/>
      <c r="BR116" s="238"/>
      <c r="BS116" s="238"/>
      <c r="BT116" s="238"/>
      <c r="BU116" s="238"/>
      <c r="BV116" s="238"/>
      <c r="BW116" s="238"/>
      <c r="BX116" s="238"/>
      <c r="BY116" s="238"/>
      <c r="BZ116" s="238"/>
      <c r="CA116" s="238"/>
      <c r="CB116" s="238"/>
      <c r="CC116" s="238"/>
      <c r="CD116" s="238"/>
      <c r="CE116" s="238"/>
      <c r="CF116" s="238"/>
      <c r="CG116" s="238"/>
    </row>
    <row r="117" spans="1:85">
      <c r="A117" s="238"/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  <c r="BM117" s="238"/>
      <c r="BN117" s="238"/>
      <c r="BO117" s="238"/>
      <c r="BP117" s="238"/>
      <c r="BQ117" s="238"/>
      <c r="BR117" s="238"/>
      <c r="BS117" s="238"/>
      <c r="BT117" s="238"/>
      <c r="BU117" s="238"/>
      <c r="BV117" s="238"/>
      <c r="BW117" s="238"/>
      <c r="BX117" s="238"/>
      <c r="BY117" s="238"/>
      <c r="BZ117" s="238"/>
      <c r="CA117" s="238"/>
      <c r="CB117" s="238"/>
      <c r="CC117" s="238"/>
      <c r="CD117" s="238"/>
      <c r="CE117" s="238"/>
      <c r="CF117" s="238"/>
      <c r="CG117" s="238"/>
    </row>
    <row r="118" spans="1:85">
      <c r="A118" s="238"/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  <c r="CC118" s="238"/>
      <c r="CD118" s="238"/>
      <c r="CE118" s="238"/>
      <c r="CF118" s="238"/>
      <c r="CG118" s="238"/>
    </row>
    <row r="119" spans="1:85">
      <c r="A119" s="238"/>
      <c r="B119" s="238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/>
      <c r="BQ119" s="238"/>
      <c r="BR119" s="238"/>
      <c r="BS119" s="238"/>
      <c r="BT119" s="238"/>
      <c r="BU119" s="238"/>
      <c r="BV119" s="238"/>
      <c r="BW119" s="238"/>
      <c r="BX119" s="238"/>
      <c r="BY119" s="238"/>
      <c r="BZ119" s="238"/>
      <c r="CA119" s="238"/>
      <c r="CB119" s="238"/>
      <c r="CC119" s="238"/>
      <c r="CD119" s="238"/>
      <c r="CE119" s="238"/>
      <c r="CF119" s="238"/>
      <c r="CG119" s="238"/>
    </row>
    <row r="120" spans="1:85">
      <c r="A120" s="238"/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  <c r="BE120" s="238"/>
      <c r="BF120" s="238"/>
      <c r="BG120" s="238"/>
      <c r="BH120" s="238"/>
      <c r="BI120" s="238"/>
      <c r="BJ120" s="238"/>
      <c r="BK120" s="238"/>
      <c r="BL120" s="238"/>
      <c r="BM120" s="238"/>
      <c r="BN120" s="238"/>
      <c r="BO120" s="238"/>
      <c r="BP120" s="238"/>
      <c r="BQ120" s="238"/>
      <c r="BR120" s="238"/>
      <c r="BS120" s="238"/>
      <c r="BT120" s="238"/>
      <c r="BU120" s="238"/>
      <c r="BV120" s="238"/>
      <c r="BW120" s="238"/>
      <c r="BX120" s="238"/>
      <c r="BY120" s="238"/>
      <c r="BZ120" s="238"/>
      <c r="CA120" s="238"/>
      <c r="CB120" s="238"/>
      <c r="CC120" s="238"/>
      <c r="CD120" s="238"/>
      <c r="CE120" s="238"/>
      <c r="CF120" s="238"/>
      <c r="CG120" s="238"/>
    </row>
    <row r="121" spans="1:85">
      <c r="A121" s="238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  <c r="BE121" s="238"/>
      <c r="BF121" s="238"/>
      <c r="BG121" s="238"/>
      <c r="BH121" s="238"/>
      <c r="BI121" s="238"/>
      <c r="BJ121" s="238"/>
      <c r="BK121" s="238"/>
      <c r="BL121" s="238"/>
      <c r="BM121" s="238"/>
      <c r="BN121" s="238"/>
      <c r="BO121" s="238"/>
      <c r="BP121" s="238"/>
      <c r="BQ121" s="238"/>
      <c r="BR121" s="238"/>
      <c r="BS121" s="238"/>
      <c r="BT121" s="238"/>
      <c r="BU121" s="238"/>
      <c r="BV121" s="238"/>
      <c r="BW121" s="238"/>
      <c r="BX121" s="238"/>
      <c r="BY121" s="238"/>
      <c r="BZ121" s="238"/>
      <c r="CA121" s="238"/>
      <c r="CB121" s="238"/>
      <c r="CC121" s="238"/>
      <c r="CD121" s="238"/>
      <c r="CE121" s="238"/>
      <c r="CF121" s="238"/>
      <c r="CG121" s="238"/>
    </row>
    <row r="122" spans="1:85">
      <c r="A122" s="238"/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  <c r="BS122" s="238"/>
      <c r="BT122" s="238"/>
      <c r="BU122" s="238"/>
      <c r="BV122" s="238"/>
      <c r="BW122" s="238"/>
      <c r="BX122" s="238"/>
      <c r="BY122" s="238"/>
      <c r="BZ122" s="238"/>
      <c r="CA122" s="238"/>
      <c r="CB122" s="238"/>
      <c r="CC122" s="238"/>
      <c r="CD122" s="238"/>
      <c r="CE122" s="238"/>
      <c r="CF122" s="238"/>
      <c r="CG122" s="238"/>
    </row>
    <row r="123" spans="1:85">
      <c r="A123" s="238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38"/>
      <c r="AT123" s="238"/>
      <c r="AU123" s="238"/>
      <c r="AV123" s="238"/>
      <c r="AW123" s="238"/>
      <c r="AX123" s="238"/>
      <c r="AY123" s="238"/>
      <c r="AZ123" s="238"/>
      <c r="BA123" s="238"/>
      <c r="BB123" s="238"/>
      <c r="BC123" s="238"/>
      <c r="BD123" s="238"/>
      <c r="BE123" s="238"/>
      <c r="BF123" s="238"/>
      <c r="BG123" s="238"/>
      <c r="BH123" s="238"/>
      <c r="BI123" s="238"/>
      <c r="BJ123" s="238"/>
      <c r="BK123" s="238"/>
      <c r="BL123" s="238"/>
      <c r="BM123" s="238"/>
      <c r="BN123" s="238"/>
      <c r="BO123" s="238"/>
      <c r="BP123" s="238"/>
      <c r="BQ123" s="238"/>
      <c r="BR123" s="238"/>
      <c r="BS123" s="238"/>
      <c r="BT123" s="238"/>
      <c r="BU123" s="238"/>
      <c r="BV123" s="238"/>
      <c r="BW123" s="238"/>
      <c r="BX123" s="238"/>
      <c r="BY123" s="238"/>
      <c r="BZ123" s="238"/>
      <c r="CA123" s="238"/>
      <c r="CB123" s="238"/>
      <c r="CC123" s="238"/>
      <c r="CD123" s="238"/>
      <c r="CE123" s="238"/>
      <c r="CF123" s="238"/>
      <c r="CG123" s="238"/>
    </row>
    <row r="124" spans="1:85">
      <c r="A124" s="238"/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  <c r="BE124" s="238"/>
      <c r="BF124" s="238"/>
      <c r="BG124" s="238"/>
      <c r="BH124" s="238"/>
      <c r="BI124" s="238"/>
      <c r="BJ124" s="238"/>
      <c r="BK124" s="238"/>
      <c r="BL124" s="238"/>
      <c r="BM124" s="238"/>
      <c r="BN124" s="238"/>
      <c r="BO124" s="238"/>
      <c r="BP124" s="238"/>
      <c r="BQ124" s="238"/>
      <c r="BR124" s="238"/>
      <c r="BS124" s="238"/>
      <c r="BT124" s="238"/>
      <c r="BU124" s="238"/>
      <c r="BV124" s="238"/>
      <c r="BW124" s="238"/>
      <c r="BX124" s="238"/>
      <c r="BY124" s="238"/>
      <c r="BZ124" s="238"/>
      <c r="CA124" s="238"/>
      <c r="CB124" s="238"/>
      <c r="CC124" s="238"/>
      <c r="CD124" s="238"/>
      <c r="CE124" s="238"/>
      <c r="CF124" s="238"/>
      <c r="CG124" s="238"/>
    </row>
    <row r="125" spans="1:85">
      <c r="A125" s="238"/>
      <c r="B125" s="238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  <c r="BE125" s="238"/>
      <c r="BF125" s="238"/>
      <c r="BG125" s="238"/>
      <c r="BH125" s="238"/>
      <c r="BI125" s="238"/>
      <c r="BJ125" s="238"/>
      <c r="BK125" s="238"/>
      <c r="BL125" s="238"/>
      <c r="BM125" s="238"/>
      <c r="BN125" s="238"/>
      <c r="BO125" s="238"/>
      <c r="BP125" s="238"/>
      <c r="BQ125" s="238"/>
      <c r="BR125" s="238"/>
      <c r="BS125" s="238"/>
      <c r="BT125" s="238"/>
      <c r="BU125" s="238"/>
      <c r="BV125" s="238"/>
      <c r="BW125" s="238"/>
      <c r="BX125" s="238"/>
      <c r="BY125" s="238"/>
      <c r="BZ125" s="238"/>
      <c r="CA125" s="238"/>
      <c r="CB125" s="238"/>
      <c r="CC125" s="238"/>
      <c r="CD125" s="238"/>
      <c r="CE125" s="238"/>
      <c r="CF125" s="238"/>
      <c r="CG125" s="238"/>
    </row>
    <row r="126" spans="1:85">
      <c r="A126" s="238"/>
      <c r="B126" s="238"/>
      <c r="C126" s="238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8"/>
      <c r="AY126" s="238"/>
      <c r="AZ126" s="238"/>
      <c r="BA126" s="238"/>
      <c r="BB126" s="238"/>
      <c r="BC126" s="238"/>
      <c r="BD126" s="238"/>
      <c r="BE126" s="238"/>
      <c r="BF126" s="238"/>
      <c r="BG126" s="238"/>
      <c r="BH126" s="238"/>
      <c r="BI126" s="238"/>
      <c r="BJ126" s="238"/>
      <c r="BK126" s="238"/>
      <c r="BL126" s="238"/>
      <c r="BM126" s="238"/>
      <c r="BN126" s="238"/>
      <c r="BO126" s="238"/>
      <c r="BP126" s="238"/>
      <c r="BQ126" s="238"/>
      <c r="BR126" s="238"/>
      <c r="BS126" s="238"/>
      <c r="BT126" s="238"/>
      <c r="BU126" s="238"/>
      <c r="BV126" s="238"/>
      <c r="BW126" s="238"/>
      <c r="BX126" s="238"/>
      <c r="BY126" s="238"/>
      <c r="BZ126" s="238"/>
      <c r="CA126" s="238"/>
      <c r="CB126" s="238"/>
      <c r="CC126" s="238"/>
      <c r="CD126" s="238"/>
      <c r="CE126" s="238"/>
      <c r="CF126" s="238"/>
      <c r="CG126" s="238"/>
    </row>
    <row r="127" spans="1:85">
      <c r="A127" s="238"/>
      <c r="B127" s="238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  <c r="BE127" s="238"/>
      <c r="BF127" s="238"/>
      <c r="BG127" s="238"/>
      <c r="BH127" s="238"/>
      <c r="BI127" s="238"/>
      <c r="BJ127" s="238"/>
      <c r="BK127" s="238"/>
      <c r="BL127" s="238"/>
      <c r="BM127" s="238"/>
      <c r="BN127" s="238"/>
      <c r="BO127" s="238"/>
      <c r="BP127" s="238"/>
      <c r="BQ127" s="238"/>
      <c r="BR127" s="238"/>
      <c r="BS127" s="238"/>
      <c r="BT127" s="238"/>
      <c r="BU127" s="238"/>
      <c r="BV127" s="238"/>
      <c r="BW127" s="238"/>
      <c r="BX127" s="238"/>
      <c r="BY127" s="238"/>
      <c r="BZ127" s="238"/>
      <c r="CA127" s="238"/>
      <c r="CB127" s="238"/>
      <c r="CC127" s="238"/>
      <c r="CD127" s="238"/>
      <c r="CE127" s="238"/>
      <c r="CF127" s="238"/>
      <c r="CG127" s="238"/>
    </row>
    <row r="128" spans="1:85">
      <c r="A128" s="238"/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  <c r="BE128" s="238"/>
      <c r="BF128" s="238"/>
      <c r="BG128" s="238"/>
      <c r="BH128" s="238"/>
      <c r="BI128" s="238"/>
      <c r="BJ128" s="238"/>
      <c r="BK128" s="238"/>
      <c r="BL128" s="238"/>
      <c r="BM128" s="238"/>
      <c r="BN128" s="238"/>
      <c r="BO128" s="238"/>
      <c r="BP128" s="238"/>
      <c r="BQ128" s="238"/>
      <c r="BR128" s="238"/>
      <c r="BS128" s="238"/>
      <c r="BT128" s="238"/>
      <c r="BU128" s="238"/>
      <c r="BV128" s="238"/>
      <c r="BW128" s="238"/>
      <c r="BX128" s="238"/>
      <c r="BY128" s="238"/>
      <c r="BZ128" s="238"/>
      <c r="CA128" s="238"/>
      <c r="CB128" s="238"/>
      <c r="CC128" s="238"/>
      <c r="CD128" s="238"/>
      <c r="CE128" s="238"/>
      <c r="CF128" s="238"/>
      <c r="CG128" s="238"/>
    </row>
    <row r="129" spans="1:85">
      <c r="A129" s="238"/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  <c r="BE129" s="238"/>
      <c r="BF129" s="238"/>
      <c r="BG129" s="238"/>
      <c r="BH129" s="238"/>
      <c r="BI129" s="238"/>
      <c r="BJ129" s="238"/>
      <c r="BK129" s="238"/>
      <c r="BL129" s="238"/>
      <c r="BM129" s="238"/>
      <c r="BN129" s="238"/>
      <c r="BO129" s="238"/>
      <c r="BP129" s="238"/>
      <c r="BQ129" s="238"/>
      <c r="BR129" s="238"/>
      <c r="BS129" s="238"/>
      <c r="BT129" s="238"/>
      <c r="BU129" s="238"/>
      <c r="BV129" s="238"/>
      <c r="BW129" s="238"/>
      <c r="BX129" s="238"/>
      <c r="BY129" s="238"/>
      <c r="BZ129" s="238"/>
      <c r="CA129" s="238"/>
      <c r="CB129" s="238"/>
      <c r="CC129" s="238"/>
      <c r="CD129" s="238"/>
      <c r="CE129" s="238"/>
      <c r="CF129" s="238"/>
      <c r="CG129" s="238"/>
    </row>
    <row r="130" spans="1:85">
      <c r="A130" s="238"/>
      <c r="B130" s="238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/>
      <c r="BE130" s="238"/>
      <c r="BF130" s="238"/>
      <c r="BG130" s="238"/>
      <c r="BH130" s="238"/>
      <c r="BI130" s="238"/>
      <c r="BJ130" s="238"/>
      <c r="BK130" s="238"/>
      <c r="BL130" s="238"/>
      <c r="BM130" s="238"/>
      <c r="BN130" s="238"/>
      <c r="BO130" s="238"/>
      <c r="BP130" s="238"/>
      <c r="BQ130" s="238"/>
      <c r="BR130" s="238"/>
      <c r="BS130" s="238"/>
      <c r="BT130" s="238"/>
      <c r="BU130" s="238"/>
      <c r="BV130" s="238"/>
      <c r="BW130" s="238"/>
      <c r="BX130" s="238"/>
      <c r="BY130" s="238"/>
      <c r="BZ130" s="238"/>
      <c r="CA130" s="238"/>
      <c r="CB130" s="238"/>
      <c r="CC130" s="238"/>
      <c r="CD130" s="238"/>
      <c r="CE130" s="238"/>
      <c r="CF130" s="238"/>
      <c r="CG130" s="238"/>
    </row>
    <row r="131" spans="1:85">
      <c r="A131" s="238"/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  <c r="BE131" s="238"/>
      <c r="BF131" s="238"/>
      <c r="BG131" s="238"/>
      <c r="BH131" s="238"/>
      <c r="BI131" s="238"/>
      <c r="BJ131" s="238"/>
      <c r="BK131" s="238"/>
      <c r="BL131" s="238"/>
      <c r="BM131" s="238"/>
      <c r="BN131" s="238"/>
      <c r="BO131" s="238"/>
      <c r="BP131" s="238"/>
      <c r="BQ131" s="238"/>
      <c r="BR131" s="238"/>
      <c r="BS131" s="238"/>
      <c r="BT131" s="238"/>
      <c r="BU131" s="238"/>
      <c r="BV131" s="238"/>
      <c r="BW131" s="238"/>
      <c r="BX131" s="238"/>
      <c r="BY131" s="238"/>
      <c r="BZ131" s="238"/>
      <c r="CA131" s="238"/>
      <c r="CB131" s="238"/>
      <c r="CC131" s="238"/>
      <c r="CD131" s="238"/>
      <c r="CE131" s="238"/>
      <c r="CF131" s="238"/>
      <c r="CG131" s="238"/>
    </row>
    <row r="132" spans="1:85">
      <c r="A132" s="238"/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  <c r="BE132" s="238"/>
      <c r="BF132" s="238"/>
      <c r="BG132" s="238"/>
      <c r="BH132" s="238"/>
      <c r="BI132" s="238"/>
      <c r="BJ132" s="238"/>
      <c r="BK132" s="238"/>
      <c r="BL132" s="238"/>
      <c r="BM132" s="238"/>
      <c r="BN132" s="238"/>
      <c r="BO132" s="238"/>
      <c r="BP132" s="238"/>
      <c r="BQ132" s="238"/>
      <c r="BR132" s="238"/>
      <c r="BS132" s="238"/>
      <c r="BT132" s="238"/>
      <c r="BU132" s="238"/>
      <c r="BV132" s="238"/>
      <c r="BW132" s="238"/>
      <c r="BX132" s="238"/>
      <c r="BY132" s="238"/>
      <c r="BZ132" s="238"/>
      <c r="CA132" s="238"/>
      <c r="CB132" s="238"/>
      <c r="CC132" s="238"/>
      <c r="CD132" s="238"/>
      <c r="CE132" s="238"/>
      <c r="CF132" s="238"/>
      <c r="CG132" s="238"/>
    </row>
    <row r="133" spans="1:85">
      <c r="A133" s="238"/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  <c r="BE133" s="238"/>
      <c r="BF133" s="238"/>
      <c r="BG133" s="238"/>
      <c r="BH133" s="238"/>
      <c r="BI133" s="238"/>
      <c r="BJ133" s="238"/>
      <c r="BK133" s="238"/>
      <c r="BL133" s="238"/>
      <c r="BM133" s="238"/>
      <c r="BN133" s="238"/>
      <c r="BO133" s="238"/>
      <c r="BP133" s="238"/>
      <c r="BQ133" s="238"/>
      <c r="BR133" s="238"/>
      <c r="BS133" s="238"/>
      <c r="BT133" s="238"/>
      <c r="BU133" s="238"/>
      <c r="BV133" s="238"/>
      <c r="BW133" s="238"/>
      <c r="BX133" s="238"/>
      <c r="BY133" s="238"/>
      <c r="BZ133" s="238"/>
      <c r="CA133" s="238"/>
      <c r="CB133" s="238"/>
      <c r="CC133" s="238"/>
      <c r="CD133" s="238"/>
      <c r="CE133" s="238"/>
      <c r="CF133" s="238"/>
      <c r="CG133" s="238"/>
    </row>
    <row r="134" spans="1:85">
      <c r="A134" s="238"/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  <c r="BM134" s="238"/>
      <c r="BN134" s="238"/>
      <c r="BO134" s="238"/>
      <c r="BP134" s="238"/>
      <c r="BQ134" s="238"/>
      <c r="BR134" s="238"/>
      <c r="BS134" s="238"/>
      <c r="BT134" s="238"/>
      <c r="BU134" s="238"/>
      <c r="BV134" s="238"/>
      <c r="BW134" s="238"/>
      <c r="BX134" s="238"/>
      <c r="BY134" s="238"/>
      <c r="BZ134" s="238"/>
      <c r="CA134" s="238"/>
      <c r="CB134" s="238"/>
      <c r="CC134" s="238"/>
      <c r="CD134" s="238"/>
      <c r="CE134" s="238"/>
      <c r="CF134" s="238"/>
      <c r="CG134" s="238"/>
    </row>
    <row r="135" spans="1:85">
      <c r="A135" s="238"/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8"/>
      <c r="AZ135" s="238"/>
      <c r="BA135" s="238"/>
      <c r="BB135" s="238"/>
      <c r="BC135" s="238"/>
      <c r="BD135" s="238"/>
      <c r="BE135" s="238"/>
      <c r="BF135" s="238"/>
      <c r="BG135" s="238"/>
      <c r="BH135" s="238"/>
      <c r="BI135" s="238"/>
      <c r="BJ135" s="238"/>
      <c r="BK135" s="238"/>
      <c r="BL135" s="238"/>
      <c r="BM135" s="238"/>
      <c r="BN135" s="238"/>
      <c r="BO135" s="238"/>
      <c r="BP135" s="238"/>
      <c r="BQ135" s="238"/>
      <c r="BR135" s="238"/>
      <c r="BS135" s="238"/>
      <c r="BT135" s="238"/>
      <c r="BU135" s="238"/>
      <c r="BV135" s="238"/>
      <c r="BW135" s="238"/>
      <c r="BX135" s="238"/>
      <c r="BY135" s="238"/>
      <c r="BZ135" s="238"/>
      <c r="CA135" s="238"/>
      <c r="CB135" s="238"/>
      <c r="CC135" s="238"/>
      <c r="CD135" s="238"/>
      <c r="CE135" s="238"/>
      <c r="CF135" s="238"/>
      <c r="CG135" s="238"/>
    </row>
    <row r="136" spans="1:85">
      <c r="A136" s="238"/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8"/>
      <c r="AT136" s="238"/>
      <c r="AU136" s="238"/>
      <c r="AV136" s="238"/>
      <c r="AW136" s="238"/>
      <c r="AX136" s="238"/>
      <c r="AY136" s="238"/>
      <c r="AZ136" s="238"/>
      <c r="BA136" s="238"/>
      <c r="BB136" s="238"/>
      <c r="BC136" s="238"/>
      <c r="BD136" s="238"/>
      <c r="BE136" s="238"/>
      <c r="BF136" s="238"/>
      <c r="BG136" s="238"/>
      <c r="BH136" s="238"/>
      <c r="BI136" s="238"/>
      <c r="BJ136" s="238"/>
      <c r="BK136" s="238"/>
      <c r="BL136" s="238"/>
      <c r="BM136" s="238"/>
      <c r="BN136" s="238"/>
      <c r="BO136" s="238"/>
      <c r="BP136" s="238"/>
      <c r="BQ136" s="238"/>
      <c r="BR136" s="238"/>
      <c r="BS136" s="238"/>
      <c r="BT136" s="238"/>
      <c r="BU136" s="238"/>
      <c r="BV136" s="238"/>
      <c r="BW136" s="238"/>
      <c r="BX136" s="238"/>
      <c r="BY136" s="238"/>
      <c r="BZ136" s="238"/>
      <c r="CA136" s="238"/>
      <c r="CB136" s="238"/>
      <c r="CC136" s="238"/>
      <c r="CD136" s="238"/>
      <c r="CE136" s="238"/>
      <c r="CF136" s="238"/>
      <c r="CG136" s="238"/>
    </row>
    <row r="137" spans="1:85">
      <c r="A137" s="238"/>
      <c r="B137" s="238"/>
      <c r="C137" s="238"/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8"/>
      <c r="AM137" s="238"/>
      <c r="AN137" s="238"/>
      <c r="AO137" s="238"/>
      <c r="AP137" s="238"/>
      <c r="AQ137" s="238"/>
      <c r="AR137" s="238"/>
      <c r="AS137" s="238"/>
      <c r="AT137" s="238"/>
      <c r="AU137" s="238"/>
      <c r="AV137" s="238"/>
      <c r="AW137" s="238"/>
      <c r="AX137" s="238"/>
      <c r="AY137" s="238"/>
      <c r="AZ137" s="238"/>
      <c r="BA137" s="238"/>
      <c r="BB137" s="238"/>
      <c r="BC137" s="238"/>
      <c r="BD137" s="238"/>
      <c r="BE137" s="238"/>
      <c r="BF137" s="238"/>
      <c r="BG137" s="238"/>
      <c r="BH137" s="238"/>
      <c r="BI137" s="238"/>
      <c r="BJ137" s="238"/>
      <c r="BK137" s="238"/>
      <c r="BL137" s="238"/>
      <c r="BM137" s="238"/>
      <c r="BN137" s="238"/>
      <c r="BO137" s="238"/>
      <c r="BP137" s="238"/>
      <c r="BQ137" s="238"/>
      <c r="BR137" s="238"/>
      <c r="BS137" s="238"/>
      <c r="BT137" s="238"/>
      <c r="BU137" s="238"/>
      <c r="BV137" s="238"/>
      <c r="BW137" s="238"/>
      <c r="BX137" s="238"/>
      <c r="BY137" s="238"/>
      <c r="BZ137" s="238"/>
      <c r="CA137" s="238"/>
      <c r="CB137" s="238"/>
      <c r="CC137" s="238"/>
      <c r="CD137" s="238"/>
      <c r="CE137" s="238"/>
      <c r="CF137" s="238"/>
      <c r="CG137" s="238"/>
    </row>
    <row r="138" spans="1:85">
      <c r="A138" s="238"/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238"/>
      <c r="AV138" s="238"/>
      <c r="AW138" s="238"/>
      <c r="AX138" s="238"/>
      <c r="AY138" s="238"/>
      <c r="AZ138" s="238"/>
      <c r="BA138" s="238"/>
      <c r="BB138" s="238"/>
      <c r="BC138" s="238"/>
      <c r="BD138" s="238"/>
      <c r="BE138" s="238"/>
      <c r="BF138" s="238"/>
      <c r="BG138" s="238"/>
      <c r="BH138" s="238"/>
      <c r="BI138" s="238"/>
      <c r="BJ138" s="238"/>
      <c r="BK138" s="238"/>
      <c r="BL138" s="238"/>
      <c r="BM138" s="238"/>
      <c r="BN138" s="238"/>
      <c r="BO138" s="238"/>
      <c r="BP138" s="238"/>
      <c r="BQ138" s="238"/>
      <c r="BR138" s="238"/>
      <c r="BS138" s="238"/>
      <c r="BT138" s="238"/>
      <c r="BU138" s="238"/>
      <c r="BV138" s="238"/>
      <c r="BW138" s="238"/>
      <c r="BX138" s="238"/>
      <c r="BY138" s="238"/>
      <c r="BZ138" s="238"/>
      <c r="CA138" s="238"/>
      <c r="CB138" s="238"/>
      <c r="CC138" s="238"/>
      <c r="CD138" s="238"/>
      <c r="CE138" s="238"/>
      <c r="CF138" s="238"/>
      <c r="CG138" s="238"/>
    </row>
    <row r="139" spans="1:85">
      <c r="A139" s="238"/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38"/>
      <c r="BE139" s="238"/>
      <c r="BF139" s="238"/>
      <c r="BG139" s="238"/>
      <c r="BH139" s="238"/>
      <c r="BI139" s="238"/>
      <c r="BJ139" s="238"/>
      <c r="BK139" s="238"/>
      <c r="BL139" s="238"/>
      <c r="BM139" s="238"/>
      <c r="BN139" s="238"/>
      <c r="BO139" s="238"/>
      <c r="BP139" s="238"/>
      <c r="BQ139" s="238"/>
      <c r="BR139" s="238"/>
      <c r="BS139" s="238"/>
      <c r="BT139" s="238"/>
      <c r="BU139" s="238"/>
      <c r="BV139" s="238"/>
      <c r="BW139" s="238"/>
      <c r="BX139" s="238"/>
      <c r="BY139" s="238"/>
      <c r="BZ139" s="238"/>
      <c r="CA139" s="238"/>
      <c r="CB139" s="238"/>
      <c r="CC139" s="238"/>
      <c r="CD139" s="238"/>
      <c r="CE139" s="238"/>
      <c r="CF139" s="238"/>
      <c r="CG139" s="238"/>
    </row>
    <row r="140" spans="1:85">
      <c r="A140" s="238"/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8"/>
      <c r="AM140" s="238"/>
      <c r="AN140" s="238"/>
      <c r="AO140" s="238"/>
      <c r="AP140" s="238"/>
      <c r="AQ140" s="238"/>
      <c r="AR140" s="238"/>
      <c r="AS140" s="238"/>
      <c r="AT140" s="238"/>
      <c r="AU140" s="238"/>
      <c r="AV140" s="238"/>
      <c r="AW140" s="238"/>
      <c r="AX140" s="238"/>
      <c r="AY140" s="238"/>
      <c r="AZ140" s="238"/>
      <c r="BA140" s="238"/>
      <c r="BB140" s="238"/>
      <c r="BC140" s="238"/>
      <c r="BD140" s="238"/>
      <c r="BE140" s="238"/>
      <c r="BF140" s="238"/>
      <c r="BG140" s="238"/>
      <c r="BH140" s="238"/>
      <c r="BI140" s="238"/>
      <c r="BJ140" s="238"/>
      <c r="BK140" s="238"/>
      <c r="BL140" s="238"/>
      <c r="BM140" s="238"/>
      <c r="BN140" s="238"/>
      <c r="BO140" s="238"/>
      <c r="BP140" s="238"/>
      <c r="BQ140" s="238"/>
      <c r="BR140" s="238"/>
      <c r="BS140" s="238"/>
      <c r="BT140" s="238"/>
      <c r="BU140" s="238"/>
      <c r="BV140" s="238"/>
      <c r="BW140" s="238"/>
      <c r="BX140" s="238"/>
      <c r="BY140" s="238"/>
      <c r="BZ140" s="238"/>
      <c r="CA140" s="238"/>
      <c r="CB140" s="238"/>
      <c r="CC140" s="238"/>
      <c r="CD140" s="238"/>
      <c r="CE140" s="238"/>
      <c r="CF140" s="238"/>
      <c r="CG140" s="238"/>
    </row>
    <row r="141" spans="1:85">
      <c r="A141" s="238"/>
      <c r="B141" s="2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38"/>
      <c r="AZ141" s="238"/>
      <c r="BA141" s="238"/>
      <c r="BB141" s="238"/>
      <c r="BC141" s="238"/>
      <c r="BD141" s="238"/>
      <c r="BE141" s="238"/>
      <c r="BF141" s="238"/>
      <c r="BG141" s="238"/>
      <c r="BH141" s="238"/>
      <c r="BI141" s="238"/>
      <c r="BJ141" s="238"/>
      <c r="BK141" s="238"/>
      <c r="BL141" s="238"/>
      <c r="BM141" s="238"/>
      <c r="BN141" s="238"/>
      <c r="BO141" s="238"/>
      <c r="BP141" s="238"/>
      <c r="BQ141" s="238"/>
      <c r="BR141" s="238"/>
      <c r="BS141" s="238"/>
      <c r="BT141" s="238"/>
      <c r="BU141" s="238"/>
      <c r="BV141" s="238"/>
      <c r="BW141" s="238"/>
      <c r="BX141" s="238"/>
      <c r="BY141" s="238"/>
      <c r="BZ141" s="238"/>
      <c r="CA141" s="238"/>
      <c r="CB141" s="238"/>
      <c r="CC141" s="238"/>
      <c r="CD141" s="238"/>
      <c r="CE141" s="238"/>
      <c r="CF141" s="238"/>
      <c r="CG141" s="238"/>
    </row>
    <row r="142" spans="1:85">
      <c r="A142" s="238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8"/>
      <c r="BE142" s="238"/>
      <c r="BF142" s="238"/>
      <c r="BG142" s="238"/>
      <c r="BH142" s="238"/>
      <c r="BI142" s="238"/>
      <c r="BJ142" s="238"/>
      <c r="BK142" s="238"/>
      <c r="BL142" s="238"/>
      <c r="BM142" s="238"/>
      <c r="BN142" s="238"/>
      <c r="BO142" s="238"/>
      <c r="BP142" s="238"/>
      <c r="BQ142" s="238"/>
      <c r="BR142" s="238"/>
      <c r="BS142" s="238"/>
      <c r="BT142" s="238"/>
      <c r="BU142" s="238"/>
      <c r="BV142" s="238"/>
      <c r="BW142" s="238"/>
      <c r="BX142" s="238"/>
      <c r="BY142" s="238"/>
      <c r="BZ142" s="238"/>
      <c r="CA142" s="238"/>
      <c r="CB142" s="238"/>
      <c r="CC142" s="238"/>
      <c r="CD142" s="238"/>
      <c r="CE142" s="238"/>
      <c r="CF142" s="238"/>
      <c r="CG142" s="238"/>
    </row>
    <row r="143" spans="1:85">
      <c r="A143" s="238"/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  <c r="AQ143" s="238"/>
      <c r="AR143" s="238"/>
      <c r="AS143" s="238"/>
      <c r="AT143" s="238"/>
      <c r="AU143" s="238"/>
      <c r="AV143" s="238"/>
      <c r="AW143" s="238"/>
      <c r="AX143" s="238"/>
      <c r="AY143" s="238"/>
      <c r="AZ143" s="238"/>
      <c r="BA143" s="238"/>
      <c r="BB143" s="238"/>
      <c r="BC143" s="238"/>
      <c r="BD143" s="238"/>
      <c r="BE143" s="238"/>
      <c r="BF143" s="238"/>
      <c r="BG143" s="238"/>
      <c r="BH143" s="238"/>
      <c r="BI143" s="238"/>
      <c r="BJ143" s="238"/>
      <c r="BK143" s="238"/>
      <c r="BL143" s="238"/>
      <c r="BM143" s="238"/>
      <c r="BN143" s="238"/>
      <c r="BO143" s="238"/>
      <c r="BP143" s="238"/>
      <c r="BQ143" s="238"/>
      <c r="BR143" s="238"/>
      <c r="BS143" s="238"/>
      <c r="BT143" s="238"/>
      <c r="BU143" s="238"/>
      <c r="BV143" s="238"/>
      <c r="BW143" s="238"/>
      <c r="BX143" s="238"/>
      <c r="BY143" s="238"/>
      <c r="BZ143" s="238"/>
      <c r="CA143" s="238"/>
      <c r="CB143" s="238"/>
      <c r="CC143" s="238"/>
      <c r="CD143" s="238"/>
      <c r="CE143" s="238"/>
      <c r="CF143" s="238"/>
      <c r="CG143" s="238"/>
    </row>
    <row r="144" spans="1:85">
      <c r="A144" s="238"/>
      <c r="B144" s="238"/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238"/>
      <c r="AN144" s="238"/>
      <c r="AO144" s="238"/>
      <c r="AP144" s="238"/>
      <c r="AQ144" s="238"/>
      <c r="AR144" s="238"/>
      <c r="AS144" s="238"/>
      <c r="AT144" s="238"/>
      <c r="AU144" s="238"/>
      <c r="AV144" s="238"/>
      <c r="AW144" s="238"/>
      <c r="AX144" s="238"/>
      <c r="AY144" s="238"/>
      <c r="AZ144" s="238"/>
      <c r="BA144" s="238"/>
      <c r="BB144" s="238"/>
      <c r="BC144" s="238"/>
      <c r="BD144" s="238"/>
      <c r="BE144" s="238"/>
      <c r="BF144" s="238"/>
      <c r="BG144" s="238"/>
      <c r="BH144" s="238"/>
      <c r="BI144" s="238"/>
      <c r="BJ144" s="238"/>
      <c r="BK144" s="238"/>
      <c r="BL144" s="238"/>
      <c r="BM144" s="238"/>
      <c r="BN144" s="238"/>
      <c r="BO144" s="238"/>
      <c r="BP144" s="238"/>
      <c r="BQ144" s="238"/>
      <c r="BR144" s="238"/>
      <c r="BS144" s="238"/>
      <c r="BT144" s="238"/>
      <c r="BU144" s="238"/>
      <c r="BV144" s="238"/>
      <c r="BW144" s="238"/>
      <c r="BX144" s="238"/>
      <c r="BY144" s="238"/>
      <c r="BZ144" s="238"/>
      <c r="CA144" s="238"/>
      <c r="CB144" s="238"/>
      <c r="CC144" s="238"/>
      <c r="CD144" s="238"/>
      <c r="CE144" s="238"/>
      <c r="CF144" s="238"/>
      <c r="CG144" s="238"/>
    </row>
    <row r="145" spans="1:85">
      <c r="A145" s="238"/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  <c r="AJ145" s="238"/>
      <c r="AK145" s="238"/>
      <c r="AL145" s="238"/>
      <c r="AM145" s="238"/>
      <c r="AN145" s="238"/>
      <c r="AO145" s="238"/>
      <c r="AP145" s="238"/>
      <c r="AQ145" s="238"/>
      <c r="AR145" s="238"/>
      <c r="AS145" s="238"/>
      <c r="AT145" s="238"/>
      <c r="AU145" s="238"/>
      <c r="AV145" s="238"/>
      <c r="AW145" s="238"/>
      <c r="AX145" s="238"/>
      <c r="AY145" s="238"/>
      <c r="AZ145" s="238"/>
      <c r="BA145" s="238"/>
      <c r="BB145" s="238"/>
      <c r="BC145" s="238"/>
      <c r="BD145" s="238"/>
      <c r="BE145" s="238"/>
      <c r="BF145" s="238"/>
      <c r="BG145" s="238"/>
      <c r="BH145" s="238"/>
      <c r="BI145" s="238"/>
      <c r="BJ145" s="238"/>
      <c r="BK145" s="238"/>
      <c r="BL145" s="238"/>
      <c r="BM145" s="238"/>
      <c r="BN145" s="238"/>
      <c r="BO145" s="238"/>
      <c r="BP145" s="238"/>
      <c r="BQ145" s="238"/>
      <c r="BR145" s="238"/>
      <c r="BS145" s="238"/>
      <c r="BT145" s="238"/>
      <c r="BU145" s="238"/>
      <c r="BV145" s="238"/>
      <c r="BW145" s="238"/>
      <c r="BX145" s="238"/>
      <c r="BY145" s="238"/>
      <c r="BZ145" s="238"/>
      <c r="CA145" s="238"/>
      <c r="CB145" s="238"/>
      <c r="CC145" s="238"/>
      <c r="CD145" s="238"/>
      <c r="CE145" s="238"/>
      <c r="CF145" s="238"/>
      <c r="CG145" s="238"/>
    </row>
    <row r="146" spans="1:85">
      <c r="A146" s="238"/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238"/>
      <c r="AK146" s="238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38"/>
      <c r="AV146" s="238"/>
      <c r="AW146" s="238"/>
      <c r="AX146" s="238"/>
      <c r="AY146" s="238"/>
      <c r="AZ146" s="238"/>
      <c r="BA146" s="238"/>
      <c r="BB146" s="238"/>
      <c r="BC146" s="238"/>
      <c r="BD146" s="238"/>
      <c r="BE146" s="238"/>
      <c r="BF146" s="238"/>
      <c r="BG146" s="238"/>
      <c r="BH146" s="238"/>
      <c r="BI146" s="238"/>
      <c r="BJ146" s="238"/>
      <c r="BK146" s="238"/>
      <c r="BL146" s="238"/>
      <c r="BM146" s="238"/>
      <c r="BN146" s="238"/>
      <c r="BO146" s="238"/>
      <c r="BP146" s="238"/>
      <c r="BQ146" s="238"/>
      <c r="BR146" s="238"/>
      <c r="BS146" s="238"/>
      <c r="BT146" s="238"/>
      <c r="BU146" s="238"/>
      <c r="BV146" s="238"/>
      <c r="BW146" s="238"/>
      <c r="BX146" s="238"/>
      <c r="BY146" s="238"/>
      <c r="BZ146" s="238"/>
      <c r="CA146" s="238"/>
      <c r="CB146" s="238"/>
      <c r="CC146" s="238"/>
      <c r="CD146" s="238"/>
      <c r="CE146" s="238"/>
      <c r="CF146" s="238"/>
      <c r="CG146" s="238"/>
    </row>
    <row r="147" spans="1:85">
      <c r="A147" s="238"/>
      <c r="B147" s="238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  <c r="AJ147" s="238"/>
      <c r="AK147" s="238"/>
      <c r="AL147" s="238"/>
      <c r="AM147" s="238"/>
      <c r="AN147" s="238"/>
      <c r="AO147" s="238"/>
      <c r="AP147" s="238"/>
      <c r="AQ147" s="238"/>
      <c r="AR147" s="238"/>
      <c r="AS147" s="238"/>
      <c r="AT147" s="238"/>
      <c r="AU147" s="238"/>
      <c r="AV147" s="238"/>
      <c r="AW147" s="238"/>
      <c r="AX147" s="238"/>
      <c r="AY147" s="238"/>
      <c r="AZ147" s="238"/>
      <c r="BA147" s="238"/>
      <c r="BB147" s="238"/>
      <c r="BC147" s="238"/>
      <c r="BD147" s="238"/>
      <c r="BE147" s="238"/>
      <c r="BF147" s="238"/>
      <c r="BG147" s="238"/>
      <c r="BH147" s="238"/>
      <c r="BI147" s="238"/>
      <c r="BJ147" s="238"/>
      <c r="BK147" s="238"/>
      <c r="BL147" s="238"/>
      <c r="BM147" s="238"/>
      <c r="BN147" s="238"/>
      <c r="BO147" s="238"/>
      <c r="BP147" s="238"/>
      <c r="BQ147" s="238"/>
      <c r="BR147" s="238"/>
      <c r="BS147" s="238"/>
      <c r="BT147" s="238"/>
      <c r="BU147" s="238"/>
      <c r="BV147" s="238"/>
      <c r="BW147" s="238"/>
      <c r="BX147" s="238"/>
      <c r="BY147" s="238"/>
      <c r="BZ147" s="238"/>
      <c r="CA147" s="238"/>
      <c r="CB147" s="238"/>
      <c r="CC147" s="238"/>
      <c r="CD147" s="238"/>
      <c r="CE147" s="238"/>
      <c r="CF147" s="238"/>
      <c r="CG147" s="238"/>
    </row>
    <row r="148" spans="1:85">
      <c r="A148" s="238"/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  <c r="AJ148" s="238"/>
      <c r="AK148" s="238"/>
      <c r="AL148" s="238"/>
      <c r="AM148" s="238"/>
      <c r="AN148" s="238"/>
      <c r="AO148" s="238"/>
      <c r="AP148" s="238"/>
      <c r="AQ148" s="238"/>
      <c r="AR148" s="238"/>
      <c r="AS148" s="238"/>
      <c r="AT148" s="238"/>
      <c r="AU148" s="238"/>
      <c r="AV148" s="238"/>
      <c r="AW148" s="238"/>
      <c r="AX148" s="238"/>
      <c r="AY148" s="238"/>
      <c r="AZ148" s="238"/>
      <c r="BA148" s="238"/>
      <c r="BB148" s="238"/>
      <c r="BC148" s="238"/>
      <c r="BD148" s="238"/>
      <c r="BE148" s="238"/>
      <c r="BF148" s="238"/>
      <c r="BG148" s="238"/>
      <c r="BH148" s="238"/>
      <c r="BI148" s="238"/>
      <c r="BJ148" s="238"/>
      <c r="BK148" s="238"/>
      <c r="BL148" s="238"/>
      <c r="BM148" s="238"/>
      <c r="BN148" s="238"/>
      <c r="BO148" s="238"/>
      <c r="BP148" s="238"/>
      <c r="BQ148" s="238"/>
      <c r="BR148" s="238"/>
      <c r="BS148" s="238"/>
      <c r="BT148" s="238"/>
      <c r="BU148" s="238"/>
      <c r="BV148" s="238"/>
      <c r="BW148" s="238"/>
      <c r="BX148" s="238"/>
      <c r="BY148" s="238"/>
      <c r="BZ148" s="238"/>
      <c r="CA148" s="238"/>
      <c r="CB148" s="238"/>
      <c r="CC148" s="238"/>
      <c r="CD148" s="238"/>
      <c r="CE148" s="238"/>
      <c r="CF148" s="238"/>
      <c r="CG148" s="238"/>
    </row>
    <row r="149" spans="1:85">
      <c r="A149" s="238"/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  <c r="AJ149" s="238"/>
      <c r="AK149" s="238"/>
      <c r="AL149" s="238"/>
      <c r="AM149" s="238"/>
      <c r="AN149" s="238"/>
      <c r="AO149" s="238"/>
      <c r="AP149" s="238"/>
      <c r="AQ149" s="238"/>
      <c r="AR149" s="238"/>
      <c r="AS149" s="238"/>
      <c r="AT149" s="238"/>
      <c r="AU149" s="238"/>
      <c r="AV149" s="238"/>
      <c r="AW149" s="238"/>
      <c r="AX149" s="238"/>
      <c r="AY149" s="238"/>
      <c r="AZ149" s="238"/>
      <c r="BA149" s="238"/>
      <c r="BB149" s="238"/>
      <c r="BC149" s="238"/>
      <c r="BD149" s="238"/>
      <c r="BE149" s="238"/>
      <c r="BF149" s="238"/>
      <c r="BG149" s="238"/>
      <c r="BH149" s="238"/>
      <c r="BI149" s="238"/>
      <c r="BJ149" s="238"/>
      <c r="BK149" s="238"/>
      <c r="BL149" s="238"/>
      <c r="BM149" s="238"/>
      <c r="BN149" s="238"/>
      <c r="BO149" s="238"/>
      <c r="BP149" s="238"/>
      <c r="BQ149" s="238"/>
      <c r="BR149" s="238"/>
      <c r="BS149" s="238"/>
      <c r="BT149" s="238"/>
      <c r="BU149" s="238"/>
      <c r="BV149" s="238"/>
      <c r="BW149" s="238"/>
      <c r="BX149" s="238"/>
      <c r="BY149" s="238"/>
      <c r="BZ149" s="238"/>
      <c r="CA149" s="238"/>
      <c r="CB149" s="238"/>
      <c r="CC149" s="238"/>
      <c r="CD149" s="238"/>
      <c r="CE149" s="238"/>
      <c r="CF149" s="238"/>
      <c r="CG149" s="238"/>
    </row>
    <row r="150" spans="1:85">
      <c r="A150" s="238"/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  <c r="AJ150" s="238"/>
      <c r="AK150" s="238"/>
      <c r="AL150" s="238"/>
      <c r="AM150" s="238"/>
      <c r="AN150" s="238"/>
      <c r="AO150" s="238"/>
      <c r="AP150" s="238"/>
      <c r="AQ150" s="238"/>
      <c r="AR150" s="238"/>
      <c r="AS150" s="238"/>
      <c r="AT150" s="238"/>
      <c r="AU150" s="238"/>
      <c r="AV150" s="238"/>
      <c r="AW150" s="238"/>
      <c r="AX150" s="238"/>
      <c r="AY150" s="238"/>
      <c r="AZ150" s="238"/>
      <c r="BA150" s="238"/>
      <c r="BB150" s="238"/>
      <c r="BC150" s="238"/>
      <c r="BD150" s="238"/>
      <c r="BE150" s="238"/>
      <c r="BF150" s="238"/>
      <c r="BG150" s="238"/>
      <c r="BH150" s="238"/>
      <c r="BI150" s="238"/>
      <c r="BJ150" s="238"/>
      <c r="BK150" s="238"/>
      <c r="BL150" s="238"/>
      <c r="BM150" s="238"/>
      <c r="BN150" s="238"/>
      <c r="BO150" s="238"/>
      <c r="BP150" s="238"/>
      <c r="BQ150" s="238"/>
      <c r="BR150" s="238"/>
      <c r="BS150" s="238"/>
      <c r="BT150" s="238"/>
      <c r="BU150" s="238"/>
      <c r="BV150" s="238"/>
      <c r="BW150" s="238"/>
      <c r="BX150" s="238"/>
      <c r="BY150" s="238"/>
      <c r="BZ150" s="238"/>
      <c r="CA150" s="238"/>
      <c r="CB150" s="238"/>
      <c r="CC150" s="238"/>
      <c r="CD150" s="238"/>
      <c r="CE150" s="238"/>
      <c r="CF150" s="238"/>
      <c r="CG150" s="238"/>
    </row>
    <row r="151" spans="1:85">
      <c r="A151" s="238"/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38"/>
      <c r="AK151" s="238"/>
      <c r="AL151" s="238"/>
      <c r="AM151" s="238"/>
      <c r="AN151" s="238"/>
      <c r="AO151" s="238"/>
      <c r="AP151" s="238"/>
      <c r="AQ151" s="238"/>
      <c r="AR151" s="238"/>
      <c r="AS151" s="238"/>
      <c r="AT151" s="238"/>
      <c r="AU151" s="238"/>
      <c r="AV151" s="238"/>
      <c r="AW151" s="238"/>
      <c r="AX151" s="238"/>
      <c r="AY151" s="238"/>
      <c r="AZ151" s="238"/>
      <c r="BA151" s="238"/>
      <c r="BB151" s="238"/>
      <c r="BC151" s="238"/>
      <c r="BD151" s="238"/>
      <c r="BE151" s="238"/>
      <c r="BF151" s="238"/>
      <c r="BG151" s="238"/>
      <c r="BH151" s="238"/>
      <c r="BI151" s="238"/>
      <c r="BJ151" s="238"/>
      <c r="BK151" s="238"/>
      <c r="BL151" s="238"/>
      <c r="BM151" s="238"/>
      <c r="BN151" s="238"/>
      <c r="BO151" s="238"/>
      <c r="BP151" s="238"/>
      <c r="BQ151" s="238"/>
      <c r="BR151" s="238"/>
      <c r="BS151" s="238"/>
      <c r="BT151" s="238"/>
      <c r="BU151" s="238"/>
      <c r="BV151" s="238"/>
      <c r="BW151" s="238"/>
      <c r="BX151" s="238"/>
      <c r="BY151" s="238"/>
      <c r="BZ151" s="238"/>
      <c r="CA151" s="238"/>
      <c r="CB151" s="238"/>
      <c r="CC151" s="238"/>
      <c r="CD151" s="238"/>
      <c r="CE151" s="238"/>
      <c r="CF151" s="238"/>
      <c r="CG151" s="238"/>
    </row>
    <row r="152" spans="1:85">
      <c r="A152" s="238"/>
      <c r="B152" s="238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238"/>
      <c r="Z152" s="238"/>
      <c r="AA152" s="238"/>
      <c r="AB152" s="238"/>
      <c r="AC152" s="238"/>
      <c r="AD152" s="238"/>
      <c r="AE152" s="238"/>
      <c r="AF152" s="238"/>
      <c r="AG152" s="238"/>
      <c r="AH152" s="238"/>
      <c r="AI152" s="238"/>
      <c r="AJ152" s="238"/>
      <c r="AK152" s="238"/>
      <c r="AL152" s="238"/>
      <c r="AM152" s="238"/>
      <c r="AN152" s="238"/>
      <c r="AO152" s="238"/>
      <c r="AP152" s="238"/>
      <c r="AQ152" s="238"/>
      <c r="AR152" s="238"/>
      <c r="AS152" s="238"/>
      <c r="AT152" s="238"/>
      <c r="AU152" s="238"/>
      <c r="AV152" s="238"/>
      <c r="AW152" s="238"/>
      <c r="AX152" s="238"/>
      <c r="AY152" s="238"/>
      <c r="AZ152" s="238"/>
      <c r="BA152" s="238"/>
      <c r="BB152" s="238"/>
      <c r="BC152" s="238"/>
      <c r="BD152" s="238"/>
      <c r="BE152" s="238"/>
      <c r="BF152" s="238"/>
      <c r="BG152" s="238"/>
      <c r="BH152" s="238"/>
      <c r="BI152" s="238"/>
      <c r="BJ152" s="238"/>
      <c r="BK152" s="238"/>
      <c r="BL152" s="238"/>
      <c r="BM152" s="238"/>
      <c r="BN152" s="238"/>
      <c r="BO152" s="238"/>
      <c r="BP152" s="238"/>
      <c r="BQ152" s="238"/>
      <c r="BR152" s="238"/>
      <c r="BS152" s="238"/>
      <c r="BT152" s="238"/>
      <c r="BU152" s="238"/>
      <c r="BV152" s="238"/>
      <c r="BW152" s="238"/>
      <c r="BX152" s="238"/>
      <c r="BY152" s="238"/>
      <c r="BZ152" s="238"/>
      <c r="CA152" s="238"/>
      <c r="CB152" s="238"/>
      <c r="CC152" s="238"/>
      <c r="CD152" s="238"/>
      <c r="CE152" s="238"/>
      <c r="CF152" s="238"/>
      <c r="CG152" s="238"/>
    </row>
    <row r="153" spans="1:85">
      <c r="A153" s="238"/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F153" s="238"/>
      <c r="AG153" s="238"/>
      <c r="AH153" s="238"/>
      <c r="AI153" s="238"/>
      <c r="AJ153" s="238"/>
      <c r="AK153" s="238"/>
      <c r="AL153" s="238"/>
      <c r="AM153" s="238"/>
      <c r="AN153" s="238"/>
      <c r="AO153" s="238"/>
      <c r="AP153" s="238"/>
      <c r="AQ153" s="238"/>
      <c r="AR153" s="238"/>
      <c r="AS153" s="238"/>
      <c r="AT153" s="238"/>
      <c r="AU153" s="238"/>
      <c r="AV153" s="238"/>
      <c r="AW153" s="238"/>
      <c r="AX153" s="238"/>
      <c r="AY153" s="238"/>
      <c r="AZ153" s="238"/>
      <c r="BA153" s="238"/>
      <c r="BB153" s="238"/>
      <c r="BC153" s="238"/>
      <c r="BD153" s="238"/>
      <c r="BE153" s="238"/>
      <c r="BF153" s="238"/>
      <c r="BG153" s="238"/>
      <c r="BH153" s="238"/>
      <c r="BI153" s="238"/>
      <c r="BJ153" s="238"/>
      <c r="BK153" s="238"/>
      <c r="BL153" s="238"/>
      <c r="BM153" s="238"/>
      <c r="BN153" s="238"/>
      <c r="BO153" s="238"/>
      <c r="BP153" s="238"/>
      <c r="BQ153" s="238"/>
      <c r="BR153" s="238"/>
      <c r="BS153" s="238"/>
      <c r="BT153" s="238"/>
      <c r="BU153" s="238"/>
      <c r="BV153" s="238"/>
      <c r="BW153" s="238"/>
      <c r="BX153" s="238"/>
      <c r="BY153" s="238"/>
      <c r="BZ153" s="238"/>
      <c r="CA153" s="238"/>
      <c r="CB153" s="238"/>
      <c r="CC153" s="238"/>
      <c r="CD153" s="238"/>
      <c r="CE153" s="238"/>
      <c r="CF153" s="238"/>
      <c r="CG153" s="238"/>
    </row>
    <row r="154" spans="1:85">
      <c r="A154" s="238"/>
      <c r="B154" s="238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238"/>
      <c r="AF154" s="238"/>
      <c r="AG154" s="238"/>
      <c r="AH154" s="238"/>
      <c r="AI154" s="238"/>
      <c r="AJ154" s="238"/>
      <c r="AK154" s="238"/>
      <c r="AL154" s="238"/>
      <c r="AM154" s="238"/>
      <c r="AN154" s="238"/>
      <c r="AO154" s="238"/>
      <c r="AP154" s="238"/>
      <c r="AQ154" s="238"/>
      <c r="AR154" s="238"/>
      <c r="AS154" s="238"/>
      <c r="AT154" s="238"/>
      <c r="AU154" s="238"/>
      <c r="AV154" s="238"/>
      <c r="AW154" s="238"/>
      <c r="AX154" s="238"/>
      <c r="AY154" s="238"/>
      <c r="AZ154" s="238"/>
      <c r="BA154" s="238"/>
      <c r="BB154" s="238"/>
      <c r="BC154" s="238"/>
      <c r="BD154" s="238"/>
      <c r="BE154" s="238"/>
      <c r="BF154" s="238"/>
      <c r="BG154" s="238"/>
      <c r="BH154" s="238"/>
      <c r="BI154" s="238"/>
      <c r="BJ154" s="238"/>
      <c r="BK154" s="238"/>
      <c r="BL154" s="238"/>
      <c r="BM154" s="238"/>
      <c r="BN154" s="238"/>
      <c r="BO154" s="238"/>
      <c r="BP154" s="238"/>
      <c r="BQ154" s="238"/>
      <c r="BR154" s="238"/>
      <c r="BS154" s="238"/>
      <c r="BT154" s="238"/>
      <c r="BU154" s="238"/>
      <c r="BV154" s="238"/>
      <c r="BW154" s="238"/>
      <c r="BX154" s="238"/>
      <c r="BY154" s="238"/>
      <c r="BZ154" s="238"/>
      <c r="CA154" s="238"/>
      <c r="CB154" s="238"/>
      <c r="CC154" s="238"/>
      <c r="CD154" s="238"/>
      <c r="CE154" s="238"/>
      <c r="CF154" s="238"/>
      <c r="CG154" s="238"/>
    </row>
    <row r="155" spans="1:85">
      <c r="A155" s="238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Z155" s="238"/>
      <c r="AA155" s="238"/>
      <c r="AB155" s="238"/>
      <c r="AC155" s="238"/>
      <c r="AD155" s="238"/>
      <c r="AE155" s="238"/>
      <c r="AF155" s="238"/>
      <c r="AG155" s="238"/>
      <c r="AH155" s="238"/>
      <c r="AI155" s="238"/>
      <c r="AJ155" s="238"/>
      <c r="AK155" s="238"/>
      <c r="AL155" s="238"/>
      <c r="AM155" s="238"/>
      <c r="AN155" s="238"/>
      <c r="AO155" s="238"/>
      <c r="AP155" s="238"/>
      <c r="AQ155" s="238"/>
      <c r="AR155" s="238"/>
      <c r="AS155" s="238"/>
      <c r="AT155" s="238"/>
      <c r="AU155" s="238"/>
      <c r="AV155" s="238"/>
      <c r="AW155" s="238"/>
      <c r="AX155" s="238"/>
      <c r="AY155" s="238"/>
      <c r="AZ155" s="238"/>
      <c r="BA155" s="238"/>
      <c r="BB155" s="238"/>
      <c r="BC155" s="238"/>
      <c r="BD155" s="238"/>
      <c r="BE155" s="238"/>
      <c r="BF155" s="238"/>
      <c r="BG155" s="238"/>
      <c r="BH155" s="238"/>
      <c r="BI155" s="238"/>
      <c r="BJ155" s="238"/>
      <c r="BK155" s="238"/>
      <c r="BL155" s="238"/>
      <c r="BM155" s="238"/>
      <c r="BN155" s="238"/>
      <c r="BO155" s="238"/>
      <c r="BP155" s="238"/>
      <c r="BQ155" s="238"/>
      <c r="BR155" s="238"/>
      <c r="BS155" s="238"/>
      <c r="BT155" s="238"/>
      <c r="BU155" s="238"/>
      <c r="BV155" s="238"/>
      <c r="BW155" s="238"/>
      <c r="BX155" s="238"/>
      <c r="BY155" s="238"/>
      <c r="BZ155" s="238"/>
      <c r="CA155" s="238"/>
      <c r="CB155" s="238"/>
      <c r="CC155" s="238"/>
      <c r="CD155" s="238"/>
      <c r="CE155" s="238"/>
      <c r="CF155" s="238"/>
      <c r="CG155" s="238"/>
    </row>
    <row r="156" spans="1:85">
      <c r="A156" s="238"/>
      <c r="B156" s="238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F156" s="238"/>
      <c r="AG156" s="238"/>
      <c r="AH156" s="238"/>
      <c r="AI156" s="238"/>
      <c r="AJ156" s="238"/>
      <c r="AK156" s="238"/>
      <c r="AL156" s="238"/>
      <c r="AM156" s="238"/>
      <c r="AN156" s="238"/>
      <c r="AO156" s="238"/>
      <c r="AP156" s="238"/>
      <c r="AQ156" s="238"/>
      <c r="AR156" s="238"/>
      <c r="AS156" s="238"/>
      <c r="AT156" s="238"/>
      <c r="AU156" s="238"/>
      <c r="AV156" s="238"/>
      <c r="AW156" s="238"/>
      <c r="AX156" s="238"/>
      <c r="AY156" s="238"/>
      <c r="AZ156" s="238"/>
      <c r="BA156" s="238"/>
      <c r="BB156" s="238"/>
      <c r="BC156" s="238"/>
      <c r="BD156" s="238"/>
      <c r="BE156" s="238"/>
      <c r="BF156" s="238"/>
      <c r="BG156" s="238"/>
      <c r="BH156" s="238"/>
      <c r="BI156" s="238"/>
      <c r="BJ156" s="238"/>
      <c r="BK156" s="238"/>
      <c r="BL156" s="238"/>
      <c r="BM156" s="238"/>
      <c r="BN156" s="238"/>
      <c r="BO156" s="238"/>
      <c r="BP156" s="238"/>
      <c r="BQ156" s="238"/>
      <c r="BR156" s="238"/>
      <c r="BS156" s="238"/>
      <c r="BT156" s="238"/>
      <c r="BU156" s="238"/>
      <c r="BV156" s="238"/>
      <c r="BW156" s="238"/>
      <c r="BX156" s="238"/>
      <c r="BY156" s="238"/>
      <c r="BZ156" s="238"/>
      <c r="CA156" s="238"/>
      <c r="CB156" s="238"/>
      <c r="CC156" s="238"/>
      <c r="CD156" s="238"/>
      <c r="CE156" s="238"/>
      <c r="CF156" s="238"/>
      <c r="CG156" s="238"/>
    </row>
    <row r="157" spans="1:85">
      <c r="A157" s="238"/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  <c r="AJ157" s="238"/>
      <c r="AK157" s="238"/>
      <c r="AL157" s="238"/>
      <c r="AM157" s="238"/>
      <c r="AN157" s="238"/>
      <c r="AO157" s="238"/>
      <c r="AP157" s="238"/>
      <c r="AQ157" s="238"/>
      <c r="AR157" s="238"/>
      <c r="AS157" s="238"/>
      <c r="AT157" s="238"/>
      <c r="AU157" s="238"/>
      <c r="AV157" s="238"/>
      <c r="AW157" s="238"/>
      <c r="AX157" s="238"/>
      <c r="AY157" s="238"/>
      <c r="AZ157" s="238"/>
      <c r="BA157" s="238"/>
      <c r="BB157" s="238"/>
      <c r="BC157" s="238"/>
      <c r="BD157" s="238"/>
      <c r="BE157" s="238"/>
      <c r="BF157" s="238"/>
      <c r="BG157" s="238"/>
      <c r="BH157" s="238"/>
      <c r="BI157" s="238"/>
      <c r="BJ157" s="238"/>
      <c r="BK157" s="238"/>
      <c r="BL157" s="238"/>
      <c r="BM157" s="238"/>
      <c r="BN157" s="238"/>
      <c r="BO157" s="238"/>
      <c r="BP157" s="238"/>
      <c r="BQ157" s="238"/>
      <c r="BR157" s="238"/>
      <c r="BS157" s="238"/>
      <c r="BT157" s="238"/>
      <c r="BU157" s="238"/>
      <c r="BV157" s="238"/>
      <c r="BW157" s="238"/>
      <c r="BX157" s="238"/>
      <c r="BY157" s="238"/>
      <c r="BZ157" s="238"/>
      <c r="CA157" s="238"/>
      <c r="CB157" s="238"/>
      <c r="CC157" s="238"/>
      <c r="CD157" s="238"/>
      <c r="CE157" s="238"/>
      <c r="CF157" s="238"/>
      <c r="CG157" s="238"/>
    </row>
    <row r="158" spans="1:85">
      <c r="A158" s="238"/>
      <c r="B158" s="238"/>
      <c r="C158" s="238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238"/>
      <c r="X158" s="238"/>
      <c r="Y158" s="238"/>
      <c r="Z158" s="238"/>
      <c r="AA158" s="238"/>
      <c r="AB158" s="238"/>
      <c r="AC158" s="238"/>
      <c r="AD158" s="238"/>
      <c r="AE158" s="238"/>
      <c r="AF158" s="238"/>
      <c r="AG158" s="238"/>
      <c r="AH158" s="238"/>
      <c r="AI158" s="238"/>
      <c r="AJ158" s="238"/>
      <c r="AK158" s="238"/>
      <c r="AL158" s="238"/>
      <c r="AM158" s="238"/>
      <c r="AN158" s="238"/>
      <c r="AO158" s="238"/>
      <c r="AP158" s="238"/>
      <c r="AQ158" s="238"/>
      <c r="AR158" s="238"/>
      <c r="AS158" s="238"/>
      <c r="AT158" s="238"/>
      <c r="AU158" s="238"/>
      <c r="AV158" s="238"/>
      <c r="AW158" s="238"/>
      <c r="AX158" s="238"/>
      <c r="AY158" s="238"/>
      <c r="AZ158" s="238"/>
      <c r="BA158" s="238"/>
      <c r="BB158" s="238"/>
      <c r="BC158" s="238"/>
      <c r="BD158" s="238"/>
      <c r="BE158" s="238"/>
      <c r="BF158" s="238"/>
      <c r="BG158" s="238"/>
      <c r="BH158" s="238"/>
      <c r="BI158" s="238"/>
      <c r="BJ158" s="238"/>
      <c r="BK158" s="238"/>
      <c r="BL158" s="238"/>
      <c r="BM158" s="238"/>
      <c r="BN158" s="238"/>
      <c r="BO158" s="238"/>
      <c r="BP158" s="238"/>
      <c r="BQ158" s="238"/>
      <c r="BR158" s="238"/>
      <c r="BS158" s="238"/>
      <c r="BT158" s="238"/>
      <c r="BU158" s="238"/>
      <c r="BV158" s="238"/>
      <c r="BW158" s="238"/>
      <c r="BX158" s="238"/>
      <c r="BY158" s="238"/>
      <c r="BZ158" s="238"/>
      <c r="CA158" s="238"/>
      <c r="CB158" s="238"/>
      <c r="CC158" s="238"/>
      <c r="CD158" s="238"/>
      <c r="CE158" s="238"/>
      <c r="CF158" s="238"/>
      <c r="CG158" s="238"/>
    </row>
    <row r="159" spans="1:85">
      <c r="A159" s="238"/>
      <c r="B159" s="238"/>
      <c r="C159" s="238"/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238"/>
      <c r="Z159" s="238"/>
      <c r="AA159" s="238"/>
      <c r="AB159" s="238"/>
      <c r="AC159" s="238"/>
      <c r="AD159" s="238"/>
      <c r="AE159" s="238"/>
      <c r="AF159" s="238"/>
      <c r="AG159" s="238"/>
      <c r="AH159" s="238"/>
      <c r="AI159" s="238"/>
      <c r="AJ159" s="238"/>
      <c r="AK159" s="238"/>
      <c r="AL159" s="238"/>
      <c r="AM159" s="238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8"/>
      <c r="BO159" s="238"/>
      <c r="BP159" s="238"/>
      <c r="BQ159" s="238"/>
      <c r="BR159" s="238"/>
      <c r="BS159" s="238"/>
      <c r="BT159" s="238"/>
      <c r="BU159" s="238"/>
      <c r="BV159" s="238"/>
      <c r="BW159" s="238"/>
      <c r="BX159" s="238"/>
      <c r="BY159" s="238"/>
      <c r="BZ159" s="238"/>
      <c r="CA159" s="238"/>
      <c r="CB159" s="238"/>
      <c r="CC159" s="238"/>
      <c r="CD159" s="238"/>
      <c r="CE159" s="238"/>
      <c r="CF159" s="238"/>
      <c r="CG159" s="238"/>
    </row>
    <row r="160" spans="1:85">
      <c r="A160" s="238"/>
      <c r="B160" s="238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  <c r="AJ160" s="238"/>
      <c r="AK160" s="238"/>
      <c r="AL160" s="238"/>
      <c r="AM160" s="238"/>
      <c r="AN160" s="238"/>
      <c r="AO160" s="238"/>
      <c r="AP160" s="238"/>
      <c r="AQ160" s="238"/>
      <c r="AR160" s="238"/>
      <c r="AS160" s="238"/>
      <c r="AT160" s="238"/>
      <c r="AU160" s="238"/>
      <c r="AV160" s="238"/>
      <c r="AW160" s="238"/>
      <c r="AX160" s="238"/>
      <c r="AY160" s="238"/>
      <c r="AZ160" s="238"/>
      <c r="BA160" s="238"/>
      <c r="BB160" s="238"/>
      <c r="BC160" s="238"/>
      <c r="BD160" s="238"/>
      <c r="BE160" s="238"/>
      <c r="BF160" s="238"/>
      <c r="BG160" s="238"/>
      <c r="BH160" s="238"/>
      <c r="BI160" s="238"/>
      <c r="BJ160" s="238"/>
      <c r="BK160" s="238"/>
      <c r="BL160" s="238"/>
      <c r="BM160" s="238"/>
      <c r="BN160" s="238"/>
      <c r="BO160" s="238"/>
      <c r="BP160" s="238"/>
      <c r="BQ160" s="238"/>
      <c r="BR160" s="238"/>
      <c r="BS160" s="238"/>
      <c r="BT160" s="238"/>
      <c r="BU160" s="238"/>
      <c r="BV160" s="238"/>
      <c r="BW160" s="238"/>
      <c r="BX160" s="238"/>
      <c r="BY160" s="238"/>
      <c r="BZ160" s="238"/>
      <c r="CA160" s="238"/>
      <c r="CB160" s="238"/>
      <c r="CC160" s="238"/>
      <c r="CD160" s="238"/>
      <c r="CE160" s="238"/>
      <c r="CF160" s="238"/>
      <c r="CG160" s="238"/>
    </row>
    <row r="161" spans="1:85">
      <c r="A161" s="238"/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  <c r="AJ161" s="238"/>
      <c r="AK161" s="238"/>
      <c r="AL161" s="238"/>
      <c r="AM161" s="238"/>
      <c r="AN161" s="238"/>
      <c r="AO161" s="238"/>
      <c r="AP161" s="238"/>
      <c r="AQ161" s="238"/>
      <c r="AR161" s="238"/>
      <c r="AS161" s="238"/>
      <c r="AT161" s="238"/>
      <c r="AU161" s="238"/>
      <c r="AV161" s="238"/>
      <c r="AW161" s="238"/>
      <c r="AX161" s="238"/>
      <c r="AY161" s="238"/>
      <c r="AZ161" s="238"/>
      <c r="BA161" s="238"/>
      <c r="BB161" s="238"/>
      <c r="BC161" s="238"/>
      <c r="BD161" s="238"/>
      <c r="BE161" s="238"/>
      <c r="BF161" s="238"/>
      <c r="BG161" s="238"/>
      <c r="BH161" s="238"/>
      <c r="BI161" s="238"/>
      <c r="BJ161" s="238"/>
      <c r="BK161" s="238"/>
      <c r="BL161" s="238"/>
      <c r="BM161" s="238"/>
      <c r="BN161" s="238"/>
      <c r="BO161" s="238"/>
      <c r="BP161" s="238"/>
      <c r="BQ161" s="238"/>
      <c r="BR161" s="238"/>
      <c r="BS161" s="238"/>
      <c r="BT161" s="238"/>
      <c r="BU161" s="238"/>
      <c r="BV161" s="238"/>
      <c r="BW161" s="238"/>
      <c r="BX161" s="238"/>
      <c r="BY161" s="238"/>
      <c r="BZ161" s="238"/>
      <c r="CA161" s="238"/>
      <c r="CB161" s="238"/>
      <c r="CC161" s="238"/>
      <c r="CD161" s="238"/>
      <c r="CE161" s="238"/>
      <c r="CF161" s="238"/>
      <c r="CG161" s="238"/>
    </row>
    <row r="162" spans="1:85">
      <c r="A162" s="238"/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238"/>
      <c r="AK162" s="238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238"/>
      <c r="AV162" s="238"/>
      <c r="AW162" s="238"/>
      <c r="AX162" s="238"/>
      <c r="AY162" s="238"/>
      <c r="AZ162" s="238"/>
      <c r="BA162" s="238"/>
      <c r="BB162" s="238"/>
      <c r="BC162" s="238"/>
      <c r="BD162" s="238"/>
      <c r="BE162" s="238"/>
      <c r="BF162" s="238"/>
      <c r="BG162" s="238"/>
      <c r="BH162" s="238"/>
      <c r="BI162" s="238"/>
      <c r="BJ162" s="238"/>
      <c r="BK162" s="238"/>
      <c r="BL162" s="238"/>
      <c r="BM162" s="238"/>
      <c r="BN162" s="238"/>
      <c r="BO162" s="238"/>
      <c r="BP162" s="238"/>
      <c r="BQ162" s="238"/>
      <c r="BR162" s="238"/>
      <c r="BS162" s="238"/>
      <c r="BT162" s="238"/>
      <c r="BU162" s="238"/>
      <c r="BV162" s="238"/>
      <c r="BW162" s="238"/>
      <c r="BX162" s="238"/>
      <c r="BY162" s="238"/>
      <c r="BZ162" s="238"/>
      <c r="CA162" s="238"/>
      <c r="CB162" s="238"/>
      <c r="CC162" s="238"/>
      <c r="CD162" s="238"/>
      <c r="CE162" s="238"/>
      <c r="CF162" s="238"/>
      <c r="CG162" s="238"/>
    </row>
    <row r="163" spans="1:85">
      <c r="A163" s="238"/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  <c r="AJ163" s="238"/>
      <c r="AK163" s="238"/>
      <c r="AL163" s="238"/>
      <c r="AM163" s="238"/>
      <c r="AN163" s="238"/>
      <c r="AO163" s="238"/>
      <c r="AP163" s="238"/>
      <c r="AQ163" s="238"/>
      <c r="AR163" s="238"/>
      <c r="AS163" s="238"/>
      <c r="AT163" s="238"/>
      <c r="AU163" s="238"/>
      <c r="AV163" s="238"/>
      <c r="AW163" s="238"/>
      <c r="AX163" s="238"/>
      <c r="AY163" s="238"/>
      <c r="AZ163" s="238"/>
      <c r="BA163" s="238"/>
      <c r="BB163" s="238"/>
      <c r="BC163" s="238"/>
      <c r="BD163" s="238"/>
      <c r="BE163" s="238"/>
      <c r="BF163" s="238"/>
      <c r="BG163" s="238"/>
      <c r="BH163" s="238"/>
      <c r="BI163" s="238"/>
      <c r="BJ163" s="238"/>
      <c r="BK163" s="238"/>
      <c r="BL163" s="238"/>
      <c r="BM163" s="238"/>
      <c r="BN163" s="238"/>
      <c r="BO163" s="238"/>
      <c r="BP163" s="238"/>
      <c r="BQ163" s="238"/>
      <c r="BR163" s="238"/>
      <c r="BS163" s="238"/>
      <c r="BT163" s="238"/>
      <c r="BU163" s="238"/>
      <c r="BV163" s="238"/>
      <c r="BW163" s="238"/>
      <c r="BX163" s="238"/>
      <c r="BY163" s="238"/>
      <c r="BZ163" s="238"/>
      <c r="CA163" s="238"/>
      <c r="CB163" s="238"/>
      <c r="CC163" s="238"/>
      <c r="CD163" s="238"/>
      <c r="CE163" s="238"/>
      <c r="CF163" s="238"/>
      <c r="CG163" s="238"/>
    </row>
    <row r="164" spans="1:85">
      <c r="A164" s="238"/>
      <c r="B164" s="2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38"/>
      <c r="AK164" s="238"/>
      <c r="AL164" s="238"/>
      <c r="AM164" s="238"/>
      <c r="AN164" s="238"/>
      <c r="AO164" s="238"/>
      <c r="AP164" s="238"/>
      <c r="AQ164" s="238"/>
      <c r="AR164" s="238"/>
      <c r="AS164" s="238"/>
      <c r="AT164" s="238"/>
      <c r="AU164" s="238"/>
      <c r="AV164" s="238"/>
      <c r="AW164" s="238"/>
      <c r="AX164" s="238"/>
      <c r="AY164" s="238"/>
      <c r="AZ164" s="238"/>
      <c r="BA164" s="238"/>
      <c r="BB164" s="238"/>
      <c r="BC164" s="238"/>
      <c r="BD164" s="238"/>
      <c r="BE164" s="238"/>
      <c r="BF164" s="238"/>
      <c r="BG164" s="238"/>
      <c r="BH164" s="238"/>
      <c r="BI164" s="238"/>
      <c r="BJ164" s="238"/>
      <c r="BK164" s="238"/>
      <c r="BL164" s="238"/>
      <c r="BM164" s="238"/>
      <c r="BN164" s="238"/>
      <c r="BO164" s="238"/>
      <c r="BP164" s="238"/>
      <c r="BQ164" s="238"/>
      <c r="BR164" s="238"/>
      <c r="BS164" s="238"/>
      <c r="BT164" s="238"/>
      <c r="BU164" s="238"/>
      <c r="BV164" s="238"/>
      <c r="BW164" s="238"/>
      <c r="BX164" s="238"/>
      <c r="BY164" s="238"/>
      <c r="BZ164" s="238"/>
      <c r="CA164" s="238"/>
      <c r="CB164" s="238"/>
      <c r="CC164" s="238"/>
      <c r="CD164" s="238"/>
      <c r="CE164" s="238"/>
      <c r="CF164" s="238"/>
      <c r="CG164" s="238"/>
    </row>
    <row r="165" spans="1:85">
      <c r="A165" s="238"/>
      <c r="B165" s="238"/>
      <c r="C165" s="238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238"/>
      <c r="Z165" s="238"/>
      <c r="AA165" s="238"/>
      <c r="AB165" s="238"/>
      <c r="AC165" s="238"/>
      <c r="AD165" s="238"/>
      <c r="AE165" s="238"/>
      <c r="AF165" s="238"/>
      <c r="AG165" s="238"/>
      <c r="AH165" s="238"/>
      <c r="AI165" s="238"/>
      <c r="AJ165" s="238"/>
      <c r="AK165" s="238"/>
      <c r="AL165" s="238"/>
      <c r="AM165" s="238"/>
      <c r="AN165" s="238"/>
      <c r="AO165" s="238"/>
      <c r="AP165" s="238"/>
      <c r="AQ165" s="238"/>
      <c r="AR165" s="238"/>
      <c r="AS165" s="238"/>
      <c r="AT165" s="238"/>
      <c r="AU165" s="238"/>
      <c r="AV165" s="238"/>
      <c r="AW165" s="238"/>
      <c r="AX165" s="238"/>
      <c r="AY165" s="238"/>
      <c r="AZ165" s="238"/>
      <c r="BA165" s="238"/>
      <c r="BB165" s="238"/>
      <c r="BC165" s="238"/>
      <c r="BD165" s="238"/>
      <c r="BE165" s="238"/>
      <c r="BF165" s="238"/>
      <c r="BG165" s="238"/>
      <c r="BH165" s="238"/>
      <c r="BI165" s="238"/>
      <c r="BJ165" s="238"/>
      <c r="BK165" s="238"/>
      <c r="BL165" s="238"/>
      <c r="BM165" s="238"/>
      <c r="BN165" s="238"/>
      <c r="BO165" s="238"/>
      <c r="BP165" s="238"/>
      <c r="BQ165" s="238"/>
      <c r="BR165" s="238"/>
      <c r="BS165" s="238"/>
      <c r="BT165" s="238"/>
      <c r="BU165" s="238"/>
      <c r="BV165" s="238"/>
      <c r="BW165" s="238"/>
      <c r="BX165" s="238"/>
      <c r="BY165" s="238"/>
      <c r="BZ165" s="238"/>
      <c r="CA165" s="238"/>
      <c r="CB165" s="238"/>
      <c r="CC165" s="238"/>
      <c r="CD165" s="238"/>
      <c r="CE165" s="238"/>
      <c r="CF165" s="238"/>
      <c r="CG165" s="238"/>
    </row>
    <row r="166" spans="1:85">
      <c r="A166" s="238"/>
      <c r="B166" s="2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8"/>
      <c r="AL166" s="238"/>
      <c r="AM166" s="238"/>
      <c r="AN166" s="238"/>
      <c r="AO166" s="238"/>
      <c r="AP166" s="238"/>
      <c r="AQ166" s="238"/>
      <c r="AR166" s="238"/>
      <c r="AS166" s="238"/>
      <c r="AT166" s="238"/>
      <c r="AU166" s="238"/>
      <c r="AV166" s="238"/>
      <c r="AW166" s="238"/>
      <c r="AX166" s="238"/>
      <c r="AY166" s="238"/>
      <c r="AZ166" s="238"/>
      <c r="BA166" s="238"/>
      <c r="BB166" s="238"/>
      <c r="BC166" s="238"/>
      <c r="BD166" s="238"/>
      <c r="BE166" s="238"/>
      <c r="BF166" s="238"/>
      <c r="BG166" s="238"/>
      <c r="BH166" s="238"/>
      <c r="BI166" s="238"/>
      <c r="BJ166" s="238"/>
      <c r="BK166" s="238"/>
      <c r="BL166" s="238"/>
      <c r="BM166" s="238"/>
      <c r="BN166" s="238"/>
      <c r="BO166" s="238"/>
      <c r="BP166" s="238"/>
      <c r="BQ166" s="238"/>
      <c r="BR166" s="238"/>
      <c r="BS166" s="238"/>
      <c r="BT166" s="238"/>
      <c r="BU166" s="238"/>
      <c r="BV166" s="238"/>
      <c r="BW166" s="238"/>
      <c r="BX166" s="238"/>
      <c r="BY166" s="238"/>
      <c r="BZ166" s="238"/>
      <c r="CA166" s="238"/>
      <c r="CB166" s="238"/>
      <c r="CC166" s="238"/>
      <c r="CD166" s="238"/>
      <c r="CE166" s="238"/>
      <c r="CF166" s="238"/>
      <c r="CG166" s="23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D67"/>
  <sheetViews>
    <sheetView workbookViewId="0">
      <selection activeCell="D43" sqref="D43"/>
    </sheetView>
  </sheetViews>
  <sheetFormatPr defaultRowHeight="14.4"/>
  <cols>
    <col min="4" max="4" width="24.33203125" customWidth="1"/>
    <col min="7" max="7" width="20" customWidth="1"/>
    <col min="9" max="9" width="2.33203125" customWidth="1"/>
    <col min="10" max="11" width="7.5546875" customWidth="1"/>
    <col min="14" max="14" width="7.5546875" customWidth="1"/>
    <col min="15" max="15" width="7.33203125" customWidth="1"/>
    <col min="16" max="16" width="9.109375" customWidth="1"/>
    <col min="17" max="17" width="1.5546875" customWidth="1"/>
    <col min="18" max="18" width="3.109375" customWidth="1"/>
  </cols>
  <sheetData>
    <row r="1" spans="1:30" ht="24" thickBot="1">
      <c r="A1" s="2"/>
      <c r="B1" s="2"/>
      <c r="C1" s="2"/>
      <c r="D1" s="2"/>
      <c r="E1" s="3" t="s">
        <v>16</v>
      </c>
      <c r="F1" s="337" t="s">
        <v>72</v>
      </c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9.2" thickBot="1">
      <c r="A2" s="2"/>
      <c r="B2" s="2"/>
      <c r="C2" s="2"/>
      <c r="D2" s="2"/>
      <c r="E2" s="4"/>
      <c r="F2" s="212" t="s">
        <v>0</v>
      </c>
      <c r="G2" s="213"/>
      <c r="H2" s="328" t="s">
        <v>1</v>
      </c>
      <c r="I2" s="329"/>
      <c r="J2" s="214"/>
      <c r="K2" s="330" t="s">
        <v>15</v>
      </c>
      <c r="L2" s="331"/>
      <c r="M2" s="331"/>
      <c r="N2" s="332"/>
      <c r="O2" s="215"/>
      <c r="P2" s="367" t="s">
        <v>5</v>
      </c>
      <c r="Q2" s="368"/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.600000000000001">
      <c r="A3" s="2"/>
      <c r="B3" s="2"/>
      <c r="C3" s="2"/>
      <c r="D3" s="2"/>
      <c r="E3" s="7">
        <v>1</v>
      </c>
      <c r="F3" s="43" t="s">
        <v>64</v>
      </c>
      <c r="G3" s="93"/>
      <c r="H3" s="351">
        <v>1891</v>
      </c>
      <c r="I3" s="352">
        <v>1891</v>
      </c>
      <c r="J3" s="281"/>
      <c r="K3" s="250"/>
      <c r="L3" s="335">
        <v>126.06666666666666</v>
      </c>
      <c r="M3" s="336">
        <v>126.06666666666666</v>
      </c>
      <c r="N3" s="250"/>
      <c r="O3" s="250"/>
      <c r="P3" s="341">
        <v>15</v>
      </c>
      <c r="Q3" s="342">
        <v>15</v>
      </c>
      <c r="R3" s="1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8.600000000000001">
      <c r="A4" s="2"/>
      <c r="B4" s="2"/>
      <c r="C4" s="2"/>
      <c r="D4" s="2"/>
      <c r="E4" s="7">
        <v>2</v>
      </c>
      <c r="F4" s="210" t="s">
        <v>25</v>
      </c>
      <c r="G4" s="211"/>
      <c r="H4" s="349">
        <v>1713</v>
      </c>
      <c r="I4" s="350">
        <v>1713</v>
      </c>
      <c r="J4" s="12"/>
      <c r="K4" s="12"/>
      <c r="L4" s="333">
        <v>114.2</v>
      </c>
      <c r="M4" s="334">
        <v>114.2</v>
      </c>
      <c r="N4" s="12"/>
      <c r="O4" s="13"/>
      <c r="P4" s="339">
        <v>15</v>
      </c>
      <c r="Q4" s="340">
        <v>15</v>
      </c>
      <c r="R4" s="1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8.600000000000001">
      <c r="A5" s="2"/>
      <c r="B5" s="2"/>
      <c r="C5" s="2"/>
      <c r="D5" s="2"/>
      <c r="E5" s="7">
        <v>3</v>
      </c>
      <c r="F5" s="44" t="s">
        <v>24</v>
      </c>
      <c r="G5" s="45"/>
      <c r="H5" s="353">
        <v>1749</v>
      </c>
      <c r="I5" s="354">
        <v>1749</v>
      </c>
      <c r="J5" s="12"/>
      <c r="K5" s="12"/>
      <c r="L5" s="361">
        <v>116.6</v>
      </c>
      <c r="M5" s="362">
        <v>116.6</v>
      </c>
      <c r="N5" s="12"/>
      <c r="O5" s="13"/>
      <c r="P5" s="343">
        <v>14</v>
      </c>
      <c r="Q5" s="344">
        <v>14</v>
      </c>
      <c r="R5" s="1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8.600000000000001">
      <c r="A6" s="2"/>
      <c r="B6" s="2"/>
      <c r="C6" s="2"/>
      <c r="D6" s="2"/>
      <c r="E6" s="7">
        <v>4</v>
      </c>
      <c r="F6" s="44" t="s">
        <v>67</v>
      </c>
      <c r="G6" s="45"/>
      <c r="H6" s="353">
        <v>1850</v>
      </c>
      <c r="I6" s="354">
        <v>1850</v>
      </c>
      <c r="J6" s="15"/>
      <c r="K6" s="15"/>
      <c r="L6" s="361">
        <v>123.33333333333333</v>
      </c>
      <c r="M6" s="362">
        <v>123.33333333333333</v>
      </c>
      <c r="N6" s="15"/>
      <c r="O6" s="15"/>
      <c r="P6" s="343">
        <v>13</v>
      </c>
      <c r="Q6" s="344">
        <v>13</v>
      </c>
      <c r="R6" s="1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8.600000000000001">
      <c r="A7" s="2"/>
      <c r="B7" s="2"/>
      <c r="C7" s="2"/>
      <c r="D7" s="2"/>
      <c r="E7" s="7">
        <v>5</v>
      </c>
      <c r="F7" s="44" t="s">
        <v>21</v>
      </c>
      <c r="G7" s="45"/>
      <c r="H7" s="355">
        <v>1739</v>
      </c>
      <c r="I7" s="356">
        <v>1739</v>
      </c>
      <c r="J7" s="16"/>
      <c r="K7" s="17"/>
      <c r="L7" s="361">
        <v>115.93333333333334</v>
      </c>
      <c r="M7" s="362">
        <v>115.93333333333334</v>
      </c>
      <c r="N7" s="17"/>
      <c r="O7" s="16"/>
      <c r="P7" s="343">
        <v>13</v>
      </c>
      <c r="Q7" s="344">
        <v>13</v>
      </c>
      <c r="R7" s="1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8.600000000000001">
      <c r="A8" s="2"/>
      <c r="B8" s="2"/>
      <c r="C8" s="2"/>
      <c r="D8" s="2"/>
      <c r="E8" s="7">
        <v>6</v>
      </c>
      <c r="F8" s="46" t="s">
        <v>4</v>
      </c>
      <c r="G8" s="47"/>
      <c r="H8" s="353">
        <v>1708</v>
      </c>
      <c r="I8" s="354">
        <v>1708</v>
      </c>
      <c r="J8" s="12"/>
      <c r="K8" s="12"/>
      <c r="L8" s="361">
        <v>113.86666666666666</v>
      </c>
      <c r="M8" s="362">
        <v>113.86666666666666</v>
      </c>
      <c r="N8" s="12"/>
      <c r="O8" s="13"/>
      <c r="P8" s="343">
        <v>8</v>
      </c>
      <c r="Q8" s="344">
        <v>8</v>
      </c>
      <c r="R8" s="1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8.600000000000001">
      <c r="A9" s="2"/>
      <c r="B9" s="2"/>
      <c r="C9" s="2"/>
      <c r="D9" s="2"/>
      <c r="E9" s="7">
        <v>7</v>
      </c>
      <c r="F9" s="52" t="s">
        <v>22</v>
      </c>
      <c r="G9" s="53"/>
      <c r="H9" s="357">
        <v>1655</v>
      </c>
      <c r="I9" s="358">
        <v>1655</v>
      </c>
      <c r="J9" s="13"/>
      <c r="K9" s="15"/>
      <c r="L9" s="365">
        <v>110.33333333333333</v>
      </c>
      <c r="M9" s="366">
        <v>110.33333333333333</v>
      </c>
      <c r="N9" s="15"/>
      <c r="O9" s="13"/>
      <c r="P9" s="345">
        <v>7</v>
      </c>
      <c r="Q9" s="346">
        <v>7</v>
      </c>
      <c r="R9" s="1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8.600000000000001" customHeight="1">
      <c r="A10" s="2"/>
      <c r="B10" s="2"/>
      <c r="C10" s="2"/>
      <c r="D10" s="2"/>
      <c r="E10" s="7">
        <v>8</v>
      </c>
      <c r="F10" s="52" t="s">
        <v>23</v>
      </c>
      <c r="G10" s="279"/>
      <c r="H10" s="357">
        <v>1646</v>
      </c>
      <c r="I10" s="358">
        <v>1646</v>
      </c>
      <c r="J10" s="280"/>
      <c r="K10" s="280"/>
      <c r="L10" s="365">
        <v>109.73333333333333</v>
      </c>
      <c r="M10" s="366">
        <v>109.73333333333333</v>
      </c>
      <c r="N10" s="39"/>
      <c r="O10" s="280"/>
      <c r="P10" s="345">
        <v>5</v>
      </c>
      <c r="Q10" s="346">
        <v>5</v>
      </c>
      <c r="R10" s="1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8.600000000000001" customHeight="1">
      <c r="A11" s="2"/>
      <c r="B11" s="2"/>
      <c r="C11" s="2"/>
      <c r="D11" s="2"/>
      <c r="E11" s="7">
        <v>9</v>
      </c>
      <c r="F11" s="52" t="s">
        <v>65</v>
      </c>
      <c r="G11" s="548"/>
      <c r="H11" s="549">
        <v>1934</v>
      </c>
      <c r="I11" s="327">
        <v>1934</v>
      </c>
      <c r="J11" s="280"/>
      <c r="K11" s="280"/>
      <c r="L11" s="550">
        <v>128.93333333333334</v>
      </c>
      <c r="M11" s="362"/>
      <c r="N11" s="39"/>
      <c r="O11" s="280"/>
      <c r="P11" s="551">
        <v>5</v>
      </c>
      <c r="Q11" s="344">
        <v>5</v>
      </c>
      <c r="R11" s="1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8.600000000000001" customHeight="1" thickBot="1">
      <c r="A12" s="2"/>
      <c r="B12" s="2"/>
      <c r="C12" s="2"/>
      <c r="D12" s="2"/>
      <c r="E12" s="7">
        <v>10</v>
      </c>
      <c r="F12" s="48" t="s">
        <v>3</v>
      </c>
      <c r="G12" s="282"/>
      <c r="H12" s="359">
        <v>1629</v>
      </c>
      <c r="I12" s="360">
        <v>1629</v>
      </c>
      <c r="J12" s="283"/>
      <c r="K12" s="283"/>
      <c r="L12" s="347">
        <v>108.6</v>
      </c>
      <c r="M12" s="348">
        <v>108.6</v>
      </c>
      <c r="N12" s="284"/>
      <c r="O12" s="283"/>
      <c r="P12" s="373">
        <v>3</v>
      </c>
      <c r="Q12" s="374">
        <v>3</v>
      </c>
      <c r="R12" s="1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.4" customHeight="1" thickBot="1">
      <c r="A13" s="2"/>
      <c r="B13" s="2"/>
      <c r="C13" s="2"/>
      <c r="D13" s="2"/>
      <c r="E13" s="19"/>
      <c r="F13" s="338"/>
      <c r="G13" s="338"/>
      <c r="H13" s="20"/>
      <c r="I13" s="13"/>
      <c r="J13" s="13"/>
      <c r="K13" s="13"/>
      <c r="L13" s="375"/>
      <c r="M13" s="375"/>
      <c r="N13" s="13"/>
      <c r="O13" s="13"/>
      <c r="P13" s="376"/>
      <c r="Q13" s="376"/>
      <c r="R13" s="1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24.75" customHeight="1" thickBot="1">
      <c r="A14" s="2"/>
      <c r="B14" s="2"/>
      <c r="C14" s="2"/>
      <c r="D14" s="2"/>
      <c r="E14" s="21"/>
      <c r="F14" s="22" t="s">
        <v>6</v>
      </c>
      <c r="G14" s="23"/>
      <c r="H14" s="328" t="s">
        <v>1</v>
      </c>
      <c r="I14" s="329"/>
      <c r="J14" s="24"/>
      <c r="K14" s="330" t="s">
        <v>15</v>
      </c>
      <c r="L14" s="331"/>
      <c r="M14" s="331"/>
      <c r="N14" s="332"/>
      <c r="O14" s="24"/>
      <c r="P14" s="367" t="s">
        <v>5</v>
      </c>
      <c r="Q14" s="368"/>
      <c r="R14" s="6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8.600000000000001">
      <c r="A15" s="2"/>
      <c r="B15" s="2"/>
      <c r="C15" s="2"/>
      <c r="D15" s="2"/>
      <c r="E15" s="7">
        <v>1</v>
      </c>
      <c r="F15" s="49" t="s">
        <v>69</v>
      </c>
      <c r="G15" s="50"/>
      <c r="H15" s="385">
        <v>1620</v>
      </c>
      <c r="I15" s="386">
        <v>1620</v>
      </c>
      <c r="J15" s="8"/>
      <c r="K15" s="8"/>
      <c r="L15" s="389">
        <v>108</v>
      </c>
      <c r="M15" s="390">
        <v>108</v>
      </c>
      <c r="N15" s="8"/>
      <c r="O15" s="9"/>
      <c r="P15" s="369">
        <v>17</v>
      </c>
      <c r="Q15" s="370">
        <v>17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8.600000000000001">
      <c r="A16" s="2"/>
      <c r="B16" s="2"/>
      <c r="C16" s="2"/>
      <c r="D16" s="2"/>
      <c r="E16" s="7">
        <v>2</v>
      </c>
      <c r="F16" s="44" t="s">
        <v>28</v>
      </c>
      <c r="G16" s="45"/>
      <c r="H16" s="353">
        <v>1556</v>
      </c>
      <c r="I16" s="354">
        <v>1556</v>
      </c>
      <c r="J16" s="12"/>
      <c r="K16" s="12"/>
      <c r="L16" s="391">
        <v>103.73333333333333</v>
      </c>
      <c r="M16" s="392">
        <v>103.73333333333333</v>
      </c>
      <c r="N16" s="12"/>
      <c r="O16" s="13"/>
      <c r="P16" s="371">
        <v>15</v>
      </c>
      <c r="Q16" s="372">
        <v>15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8.600000000000001">
      <c r="A17" s="2"/>
      <c r="B17" s="2"/>
      <c r="C17" s="2"/>
      <c r="D17" s="2"/>
      <c r="E17" s="7">
        <v>3</v>
      </c>
      <c r="F17" s="44" t="s">
        <v>59</v>
      </c>
      <c r="G17" s="45"/>
      <c r="H17" s="353">
        <v>1539</v>
      </c>
      <c r="I17" s="354">
        <v>1539</v>
      </c>
      <c r="J17" s="26"/>
      <c r="K17" s="15"/>
      <c r="L17" s="391">
        <v>102.6</v>
      </c>
      <c r="M17" s="392">
        <v>102.6</v>
      </c>
      <c r="N17" s="26"/>
      <c r="O17" s="15"/>
      <c r="P17" s="371">
        <v>14</v>
      </c>
      <c r="Q17" s="372">
        <v>14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8.600000000000001">
      <c r="A18" s="2"/>
      <c r="B18" s="2"/>
      <c r="C18" s="2"/>
      <c r="D18" s="2"/>
      <c r="E18" s="7">
        <v>4</v>
      </c>
      <c r="F18" s="44" t="s">
        <v>70</v>
      </c>
      <c r="G18" s="45"/>
      <c r="H18" s="353">
        <v>1542</v>
      </c>
      <c r="I18" s="354">
        <v>1542</v>
      </c>
      <c r="J18" s="12"/>
      <c r="K18" s="12"/>
      <c r="L18" s="391">
        <v>102.8</v>
      </c>
      <c r="M18" s="392">
        <v>102.8</v>
      </c>
      <c r="N18" s="12"/>
      <c r="O18" s="13"/>
      <c r="P18" s="371">
        <v>9</v>
      </c>
      <c r="Q18" s="372">
        <v>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8.600000000000001">
      <c r="A19" s="2"/>
      <c r="B19" s="2"/>
      <c r="C19" s="2"/>
      <c r="D19" s="2"/>
      <c r="E19" s="7">
        <v>5</v>
      </c>
      <c r="F19" s="44" t="s">
        <v>26</v>
      </c>
      <c r="G19" s="45"/>
      <c r="H19" s="355">
        <v>1537</v>
      </c>
      <c r="I19" s="356">
        <v>1537</v>
      </c>
      <c r="J19" s="12"/>
      <c r="K19" s="12"/>
      <c r="L19" s="391">
        <v>102.46666666666667</v>
      </c>
      <c r="M19" s="392">
        <v>102.46666666666667</v>
      </c>
      <c r="N19" s="12"/>
      <c r="O19" s="13"/>
      <c r="P19" s="371">
        <v>8</v>
      </c>
      <c r="Q19" s="372">
        <v>8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8.600000000000001">
      <c r="A20" s="2"/>
      <c r="B20" s="2"/>
      <c r="C20" s="2"/>
      <c r="D20" s="2"/>
      <c r="E20" s="7">
        <v>6</v>
      </c>
      <c r="F20" s="44" t="s">
        <v>30</v>
      </c>
      <c r="G20" s="45"/>
      <c r="H20" s="355">
        <v>1493</v>
      </c>
      <c r="I20" s="356">
        <v>1493</v>
      </c>
      <c r="J20" s="12"/>
      <c r="K20" s="12"/>
      <c r="L20" s="391">
        <v>99.533333333333331</v>
      </c>
      <c r="M20" s="392">
        <v>99.533333333333331</v>
      </c>
      <c r="N20" s="12"/>
      <c r="O20" s="13"/>
      <c r="P20" s="371">
        <v>8</v>
      </c>
      <c r="Q20" s="372">
        <v>8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8.600000000000001">
      <c r="A21" s="2"/>
      <c r="B21" s="2"/>
      <c r="C21" s="2"/>
      <c r="D21" s="2"/>
      <c r="E21" s="7">
        <v>7</v>
      </c>
      <c r="F21" s="44" t="s">
        <v>27</v>
      </c>
      <c r="G21" s="45"/>
      <c r="H21" s="462">
        <v>1544</v>
      </c>
      <c r="I21" s="356">
        <v>1544</v>
      </c>
      <c r="J21" s="12"/>
      <c r="K21" s="12"/>
      <c r="L21" s="391">
        <v>102.93333333333334</v>
      </c>
      <c r="M21" s="392">
        <v>102.93333333333334</v>
      </c>
      <c r="N21" s="12"/>
      <c r="O21" s="13"/>
      <c r="P21" s="371">
        <v>7</v>
      </c>
      <c r="Q21" s="372">
        <v>7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8.600000000000001">
      <c r="A22" s="2"/>
      <c r="B22" s="2"/>
      <c r="C22" s="2"/>
      <c r="D22" s="2"/>
      <c r="E22" s="7">
        <v>8</v>
      </c>
      <c r="F22" s="44" t="s">
        <v>34</v>
      </c>
      <c r="G22" s="45"/>
      <c r="H22" s="462">
        <v>1425</v>
      </c>
      <c r="I22" s="356">
        <v>1425</v>
      </c>
      <c r="J22" s="12"/>
      <c r="K22" s="12"/>
      <c r="L22" s="391">
        <v>95</v>
      </c>
      <c r="M22" s="392">
        <v>95</v>
      </c>
      <c r="N22" s="12"/>
      <c r="O22" s="13"/>
      <c r="P22" s="371">
        <v>6</v>
      </c>
      <c r="Q22" s="372">
        <v>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8.600000000000001">
      <c r="A23" s="2"/>
      <c r="B23" s="2"/>
      <c r="C23" s="2"/>
      <c r="D23" s="2"/>
      <c r="E23" s="7">
        <v>9</v>
      </c>
      <c r="F23" s="44" t="s">
        <v>29</v>
      </c>
      <c r="G23" s="45"/>
      <c r="H23" s="381">
        <v>1413</v>
      </c>
      <c r="I23" s="382">
        <v>1413</v>
      </c>
      <c r="J23" s="12"/>
      <c r="K23" s="12"/>
      <c r="L23" s="387">
        <v>94.2</v>
      </c>
      <c r="M23" s="388">
        <v>94.2</v>
      </c>
      <c r="N23" s="12"/>
      <c r="O23" s="13"/>
      <c r="P23" s="363">
        <v>5</v>
      </c>
      <c r="Q23" s="364">
        <v>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20.399999999999999" customHeight="1" thickBot="1">
      <c r="A24" s="2"/>
      <c r="B24" s="2"/>
      <c r="C24" s="2"/>
      <c r="D24" s="2"/>
      <c r="E24" s="7">
        <v>10</v>
      </c>
      <c r="F24" s="314" t="s">
        <v>32</v>
      </c>
      <c r="G24" s="315"/>
      <c r="H24" s="422">
        <v>0</v>
      </c>
      <c r="I24" s="423">
        <v>0</v>
      </c>
      <c r="J24" s="316"/>
      <c r="K24" s="316"/>
      <c r="L24" s="424">
        <v>0</v>
      </c>
      <c r="M24" s="425">
        <v>0</v>
      </c>
      <c r="N24" s="316"/>
      <c r="O24" s="316"/>
      <c r="P24" s="426">
        <v>0</v>
      </c>
      <c r="Q24" s="427">
        <v>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.8" customHeight="1" thickBot="1">
      <c r="A25" s="2"/>
      <c r="B25" s="2"/>
      <c r="C25" s="2"/>
      <c r="D25" s="2"/>
      <c r="E25" s="7"/>
      <c r="F25" s="27"/>
      <c r="G25" s="28"/>
      <c r="H25" s="383"/>
      <c r="I25" s="383"/>
      <c r="J25" s="13"/>
      <c r="K25" s="13"/>
      <c r="L25" s="384"/>
      <c r="M25" s="384"/>
      <c r="N25" s="13"/>
      <c r="O25" s="13"/>
      <c r="P25" s="393"/>
      <c r="Q25" s="39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9.2" hidden="1" customHeight="1" thickBot="1">
      <c r="A26" s="2"/>
      <c r="B26" s="2"/>
      <c r="C26" s="2"/>
      <c r="D26" s="2"/>
      <c r="E26" s="7"/>
      <c r="F26" s="29"/>
      <c r="G26" s="28"/>
      <c r="H26" s="21"/>
      <c r="I26" s="13"/>
      <c r="J26" s="13"/>
      <c r="K26" s="13"/>
      <c r="L26" s="7"/>
      <c r="M26" s="13"/>
      <c r="N26" s="13"/>
      <c r="O26" s="13"/>
      <c r="P26" s="30"/>
      <c r="Q26" s="2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9.8" thickTop="1" thickBot="1">
      <c r="A27" s="2"/>
      <c r="B27" s="2"/>
      <c r="C27" s="2"/>
      <c r="D27" s="2"/>
      <c r="E27" s="17"/>
      <c r="F27" s="31" t="s">
        <v>31</v>
      </c>
      <c r="G27" s="32"/>
      <c r="H27" s="394" t="s">
        <v>1</v>
      </c>
      <c r="I27" s="395"/>
      <c r="J27" s="33"/>
      <c r="K27" s="396" t="s">
        <v>15</v>
      </c>
      <c r="L27" s="397"/>
      <c r="M27" s="397"/>
      <c r="N27" s="398"/>
      <c r="O27" s="33"/>
      <c r="P27" s="399" t="s">
        <v>5</v>
      </c>
      <c r="Q27" s="400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8.600000000000001">
      <c r="A28" s="2"/>
      <c r="B28" s="2"/>
      <c r="C28" s="2"/>
      <c r="D28" s="2"/>
      <c r="E28" s="7">
        <v>1</v>
      </c>
      <c r="F28" s="49" t="s">
        <v>39</v>
      </c>
      <c r="G28" s="51"/>
      <c r="H28" s="405">
        <v>1375</v>
      </c>
      <c r="I28" s="406">
        <v>1375</v>
      </c>
      <c r="J28" s="8"/>
      <c r="K28" s="8"/>
      <c r="L28" s="389">
        <v>91.666666666666671</v>
      </c>
      <c r="M28" s="390">
        <v>91.666666666666671</v>
      </c>
      <c r="N28" s="8"/>
      <c r="O28" s="9"/>
      <c r="P28" s="369">
        <v>13</v>
      </c>
      <c r="Q28" s="370">
        <v>13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8.600000000000001">
      <c r="A29" s="2"/>
      <c r="B29" s="2"/>
      <c r="C29" s="2"/>
      <c r="D29" s="2"/>
      <c r="E29" s="7">
        <v>2</v>
      </c>
      <c r="F29" s="44" t="s">
        <v>43</v>
      </c>
      <c r="G29" s="45"/>
      <c r="H29" s="353">
        <v>1232</v>
      </c>
      <c r="I29" s="354">
        <v>1232</v>
      </c>
      <c r="J29" s="12"/>
      <c r="K29" s="12"/>
      <c r="L29" s="391">
        <v>82.13333333333334</v>
      </c>
      <c r="M29" s="392">
        <v>82.13333333333334</v>
      </c>
      <c r="N29" s="12"/>
      <c r="O29" s="13"/>
      <c r="P29" s="371">
        <v>13</v>
      </c>
      <c r="Q29" s="372">
        <v>13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8.600000000000001">
      <c r="A30" s="2"/>
      <c r="B30" s="2"/>
      <c r="C30" s="2"/>
      <c r="D30" s="2"/>
      <c r="E30" s="7">
        <v>3</v>
      </c>
      <c r="F30" s="44" t="s">
        <v>38</v>
      </c>
      <c r="G30" s="45"/>
      <c r="H30" s="353">
        <v>1326</v>
      </c>
      <c r="I30" s="354">
        <v>1326</v>
      </c>
      <c r="J30" s="12"/>
      <c r="K30" s="12"/>
      <c r="L30" s="391">
        <v>88.4</v>
      </c>
      <c r="M30" s="392">
        <v>88.4</v>
      </c>
      <c r="N30" s="12"/>
      <c r="O30" s="13"/>
      <c r="P30" s="371">
        <v>12</v>
      </c>
      <c r="Q30" s="372">
        <v>12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8.600000000000001">
      <c r="A31" s="2"/>
      <c r="B31" s="2"/>
      <c r="C31" s="2"/>
      <c r="D31" s="2"/>
      <c r="E31" s="7">
        <v>4</v>
      </c>
      <c r="F31" s="44" t="s">
        <v>36</v>
      </c>
      <c r="G31" s="45"/>
      <c r="H31" s="353">
        <v>1328</v>
      </c>
      <c r="I31" s="354">
        <v>1328</v>
      </c>
      <c r="J31" s="12"/>
      <c r="K31" s="12"/>
      <c r="L31" s="391">
        <v>88.533333333333331</v>
      </c>
      <c r="M31" s="392">
        <v>88.533333333333331</v>
      </c>
      <c r="N31" s="12"/>
      <c r="O31" s="13"/>
      <c r="P31" s="371">
        <v>6</v>
      </c>
      <c r="Q31" s="372">
        <v>6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8.600000000000001">
      <c r="A32" s="2"/>
      <c r="B32" s="2"/>
      <c r="C32" s="2"/>
      <c r="D32" s="2"/>
      <c r="E32" s="7">
        <v>5</v>
      </c>
      <c r="F32" s="44" t="s">
        <v>35</v>
      </c>
      <c r="G32" s="45"/>
      <c r="H32" s="353">
        <v>1300</v>
      </c>
      <c r="I32" s="354">
        <v>1300</v>
      </c>
      <c r="J32" s="15"/>
      <c r="K32" s="15"/>
      <c r="L32" s="401">
        <v>86.666666666666671</v>
      </c>
      <c r="M32" s="402">
        <v>86.666666666666671</v>
      </c>
      <c r="N32" s="12"/>
      <c r="O32" s="13"/>
      <c r="P32" s="371">
        <v>5</v>
      </c>
      <c r="Q32" s="372">
        <v>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8.600000000000001">
      <c r="A33" s="2"/>
      <c r="B33" s="2"/>
      <c r="C33" s="2"/>
      <c r="D33" s="2"/>
      <c r="E33" s="7">
        <v>6</v>
      </c>
      <c r="F33" s="44" t="s">
        <v>33</v>
      </c>
      <c r="G33" s="45"/>
      <c r="H33" s="353">
        <v>0</v>
      </c>
      <c r="I33" s="354">
        <v>0</v>
      </c>
      <c r="J33" s="15"/>
      <c r="K33" s="12"/>
      <c r="L33" s="401">
        <v>0</v>
      </c>
      <c r="M33" s="402">
        <v>0</v>
      </c>
      <c r="N33" s="13"/>
      <c r="O33" s="15"/>
      <c r="P33" s="371">
        <v>0</v>
      </c>
      <c r="Q33" s="372"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8.600000000000001">
      <c r="A34" s="2"/>
      <c r="B34" s="2"/>
      <c r="C34" s="2"/>
      <c r="D34" s="2"/>
      <c r="E34" s="7">
        <v>7</v>
      </c>
      <c r="F34" s="52" t="s">
        <v>40</v>
      </c>
      <c r="G34" s="53"/>
      <c r="H34" s="407">
        <v>0</v>
      </c>
      <c r="I34" s="408">
        <v>0</v>
      </c>
      <c r="J34" s="36"/>
      <c r="K34" s="12"/>
      <c r="L34" s="403">
        <v>0</v>
      </c>
      <c r="M34" s="404">
        <v>0</v>
      </c>
      <c r="N34" s="12"/>
      <c r="O34" s="13"/>
      <c r="P34" s="377">
        <v>0</v>
      </c>
      <c r="Q34" s="378">
        <v>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8.600000000000001">
      <c r="A35" s="2"/>
      <c r="B35" s="2"/>
      <c r="C35" s="2"/>
      <c r="D35" s="2"/>
      <c r="E35" s="7">
        <v>8</v>
      </c>
      <c r="F35" s="44" t="s">
        <v>41</v>
      </c>
      <c r="G35" s="45"/>
      <c r="H35" s="421">
        <v>0</v>
      </c>
      <c r="I35" s="421">
        <v>0</v>
      </c>
      <c r="J35" s="37"/>
      <c r="K35" s="37"/>
      <c r="L35" s="413">
        <v>0</v>
      </c>
      <c r="M35" s="413">
        <v>0</v>
      </c>
      <c r="N35" s="239"/>
      <c r="O35" s="37"/>
      <c r="P35" s="379">
        <v>0</v>
      </c>
      <c r="Q35" s="380"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0.25" customHeight="1" thickBot="1">
      <c r="A36" s="2"/>
      <c r="B36" s="2"/>
      <c r="C36" s="2"/>
      <c r="D36" s="2"/>
      <c r="E36" s="7">
        <v>9</v>
      </c>
      <c r="F36" s="48" t="s">
        <v>68</v>
      </c>
      <c r="G36" s="243"/>
      <c r="H36" s="422">
        <v>0</v>
      </c>
      <c r="I36" s="423">
        <v>0</v>
      </c>
      <c r="J36" s="240"/>
      <c r="K36" s="240"/>
      <c r="L36" s="416">
        <v>0</v>
      </c>
      <c r="M36" s="417">
        <v>0</v>
      </c>
      <c r="N36" s="241"/>
      <c r="O36" s="241"/>
      <c r="P36" s="418">
        <v>0</v>
      </c>
      <c r="Q36" s="419"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4.5" customHeight="1" thickBot="1">
      <c r="A37" s="2"/>
      <c r="B37" s="2"/>
      <c r="C37" s="2"/>
      <c r="D37" s="2"/>
      <c r="E37" s="7"/>
      <c r="F37" s="27"/>
      <c r="G37" s="28"/>
      <c r="H37" s="415"/>
      <c r="I37" s="415"/>
      <c r="J37" s="17"/>
      <c r="K37" s="17"/>
      <c r="L37" s="414"/>
      <c r="M37" s="414"/>
      <c r="N37" s="13"/>
      <c r="O37" s="13"/>
      <c r="P37" s="393"/>
      <c r="Q37" s="39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9.8" thickTop="1" thickBot="1">
      <c r="A38" s="2"/>
      <c r="B38" s="2"/>
      <c r="C38" s="2"/>
      <c r="D38" s="2"/>
      <c r="E38" s="17"/>
      <c r="F38" s="31" t="s">
        <v>73</v>
      </c>
      <c r="G38" s="32"/>
      <c r="H38" s="394" t="s">
        <v>1</v>
      </c>
      <c r="I38" s="395"/>
      <c r="J38" s="33"/>
      <c r="K38" s="396" t="s">
        <v>15</v>
      </c>
      <c r="L38" s="397"/>
      <c r="M38" s="397"/>
      <c r="N38" s="398"/>
      <c r="O38" s="33"/>
      <c r="P38" s="399" t="s">
        <v>5</v>
      </c>
      <c r="Q38" s="400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8.600000000000001">
      <c r="A39" s="2"/>
      <c r="B39" s="2"/>
      <c r="C39" s="2"/>
      <c r="D39" s="2"/>
      <c r="E39" s="7">
        <v>1</v>
      </c>
      <c r="F39" s="49" t="s">
        <v>74</v>
      </c>
      <c r="G39" s="51"/>
      <c r="H39" s="405">
        <v>1313</v>
      </c>
      <c r="I39" s="552">
        <v>1313</v>
      </c>
      <c r="J39" s="250"/>
      <c r="K39" s="250"/>
      <c r="L39" s="431">
        <v>87.533333333333331</v>
      </c>
      <c r="M39" s="431">
        <v>87.533333333333331</v>
      </c>
      <c r="N39" s="250"/>
      <c r="O39" s="250"/>
      <c r="P39" s="432">
        <v>0</v>
      </c>
      <c r="Q39" s="370">
        <v>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8.600000000000001">
      <c r="A40" s="2"/>
      <c r="B40" s="2"/>
      <c r="C40" s="2"/>
      <c r="D40" s="2"/>
      <c r="E40" s="7">
        <v>2</v>
      </c>
      <c r="F40" s="44" t="s">
        <v>44</v>
      </c>
      <c r="G40" s="45"/>
      <c r="H40" s="452">
        <v>0</v>
      </c>
      <c r="I40" s="453">
        <v>0</v>
      </c>
      <c r="J40" s="38"/>
      <c r="K40" s="38"/>
      <c r="L40" s="434">
        <v>0</v>
      </c>
      <c r="M40" s="434">
        <v>0</v>
      </c>
      <c r="N40" s="38"/>
      <c r="O40" s="38"/>
      <c r="P40" s="420">
        <v>0</v>
      </c>
      <c r="Q40" s="372"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9.2" thickBot="1">
      <c r="A41" s="2"/>
      <c r="B41" s="2"/>
      <c r="C41" s="2"/>
      <c r="D41" s="2"/>
      <c r="E41" s="7">
        <v>3</v>
      </c>
      <c r="F41" s="48" t="s">
        <v>37</v>
      </c>
      <c r="G41" s="553"/>
      <c r="H41" s="554">
        <v>0</v>
      </c>
      <c r="I41" s="555">
        <v>0</v>
      </c>
      <c r="J41" s="240"/>
      <c r="K41" s="240"/>
      <c r="L41" s="556">
        <v>0</v>
      </c>
      <c r="M41" s="556">
        <v>0</v>
      </c>
      <c r="N41" s="240"/>
      <c r="O41" s="240"/>
      <c r="P41" s="557">
        <v>0</v>
      </c>
      <c r="Q41" s="558"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8.600000000000001">
      <c r="A42" s="2"/>
      <c r="B42" s="2"/>
      <c r="C42" s="2"/>
      <c r="D42" s="2"/>
      <c r="E42" s="7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8.600000000000001">
      <c r="A43" s="2"/>
      <c r="B43" s="2"/>
      <c r="C43" s="2"/>
      <c r="D43" s="2"/>
      <c r="E43" s="21"/>
      <c r="F43" s="246"/>
      <c r="G43" s="247"/>
      <c r="H43" s="429"/>
      <c r="I43" s="429"/>
      <c r="J43" s="248"/>
      <c r="K43" s="249"/>
      <c r="L43" s="435"/>
      <c r="M43" s="435"/>
      <c r="N43" s="249"/>
      <c r="O43" s="249"/>
      <c r="P43" s="430"/>
      <c r="Q43" s="430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8.600000000000001">
      <c r="A44" s="2"/>
      <c r="B44" s="2"/>
      <c r="C44" s="2"/>
      <c r="D44" s="2"/>
      <c r="E44" s="21"/>
      <c r="F44" s="28"/>
      <c r="G44" s="28"/>
      <c r="H44" s="40"/>
      <c r="I44" s="40"/>
      <c r="J44" s="40"/>
      <c r="K44" s="13"/>
      <c r="L44" s="41"/>
      <c r="M44" s="13"/>
      <c r="N44" s="13"/>
      <c r="O44" s="13"/>
      <c r="P44" s="42"/>
      <c r="Q44" s="2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</sheetData>
  <mergeCells count="120">
    <mergeCell ref="H21:I21"/>
    <mergeCell ref="H22:I22"/>
    <mergeCell ref="L21:M21"/>
    <mergeCell ref="L22:M22"/>
    <mergeCell ref="P21:Q21"/>
    <mergeCell ref="P22:Q22"/>
    <mergeCell ref="H24:I24"/>
    <mergeCell ref="L24:M24"/>
    <mergeCell ref="P24:Q24"/>
    <mergeCell ref="H43:I43"/>
    <mergeCell ref="P43:Q43"/>
    <mergeCell ref="L39:M39"/>
    <mergeCell ref="P39:Q39"/>
    <mergeCell ref="P40:Q40"/>
    <mergeCell ref="P37:Q37"/>
    <mergeCell ref="H39:I39"/>
    <mergeCell ref="H40:I40"/>
    <mergeCell ref="H41:I41"/>
    <mergeCell ref="L41:M41"/>
    <mergeCell ref="L40:M40"/>
    <mergeCell ref="H38:I38"/>
    <mergeCell ref="P38:Q38"/>
    <mergeCell ref="L43:M43"/>
    <mergeCell ref="L35:M35"/>
    <mergeCell ref="L37:M37"/>
    <mergeCell ref="H37:I37"/>
    <mergeCell ref="L36:M36"/>
    <mergeCell ref="P36:Q36"/>
    <mergeCell ref="P41:Q41"/>
    <mergeCell ref="H35:I35"/>
    <mergeCell ref="H36:I36"/>
    <mergeCell ref="K38:N38"/>
    <mergeCell ref="L33:M33"/>
    <mergeCell ref="L34:M34"/>
    <mergeCell ref="H28:I28"/>
    <mergeCell ref="H29:I29"/>
    <mergeCell ref="H30:I30"/>
    <mergeCell ref="H31:I31"/>
    <mergeCell ref="H32:I32"/>
    <mergeCell ref="H33:I33"/>
    <mergeCell ref="H34:I34"/>
    <mergeCell ref="P25:Q25"/>
    <mergeCell ref="H27:I27"/>
    <mergeCell ref="K27:N27"/>
    <mergeCell ref="P27:Q27"/>
    <mergeCell ref="P28:Q28"/>
    <mergeCell ref="P29:Q29"/>
    <mergeCell ref="P30:Q30"/>
    <mergeCell ref="P31:Q31"/>
    <mergeCell ref="P32:Q32"/>
    <mergeCell ref="L28:M28"/>
    <mergeCell ref="L29:M29"/>
    <mergeCell ref="L30:M30"/>
    <mergeCell ref="L31:M31"/>
    <mergeCell ref="L32:M32"/>
    <mergeCell ref="P33:Q33"/>
    <mergeCell ref="P34:Q34"/>
    <mergeCell ref="P35:Q35"/>
    <mergeCell ref="H23:I23"/>
    <mergeCell ref="H25:I25"/>
    <mergeCell ref="P14:Q14"/>
    <mergeCell ref="L25:M25"/>
    <mergeCell ref="H15:I15"/>
    <mergeCell ref="H16:I16"/>
    <mergeCell ref="H17:I17"/>
    <mergeCell ref="H18:I18"/>
    <mergeCell ref="H19:I19"/>
    <mergeCell ref="H20:I20"/>
    <mergeCell ref="H14:I14"/>
    <mergeCell ref="P18:Q18"/>
    <mergeCell ref="P19:Q19"/>
    <mergeCell ref="P20:Q20"/>
    <mergeCell ref="L23:M23"/>
    <mergeCell ref="L15:M15"/>
    <mergeCell ref="L16:M16"/>
    <mergeCell ref="L17:M17"/>
    <mergeCell ref="L18:M18"/>
    <mergeCell ref="L19:M19"/>
    <mergeCell ref="L20:M20"/>
    <mergeCell ref="P23:Q23"/>
    <mergeCell ref="L6:M6"/>
    <mergeCell ref="L7:M7"/>
    <mergeCell ref="L8:M8"/>
    <mergeCell ref="L9:M9"/>
    <mergeCell ref="P2:Q2"/>
    <mergeCell ref="P15:Q15"/>
    <mergeCell ref="P16:Q16"/>
    <mergeCell ref="P17:Q17"/>
    <mergeCell ref="P12:Q12"/>
    <mergeCell ref="L13:M13"/>
    <mergeCell ref="P13:Q13"/>
    <mergeCell ref="K14:N14"/>
    <mergeCell ref="L10:M10"/>
    <mergeCell ref="P10:Q10"/>
    <mergeCell ref="L11:M11"/>
    <mergeCell ref="P11:Q11"/>
    <mergeCell ref="H2:I2"/>
    <mergeCell ref="K2:N2"/>
    <mergeCell ref="L4:M4"/>
    <mergeCell ref="L3:M3"/>
    <mergeCell ref="F1:R1"/>
    <mergeCell ref="F13:G13"/>
    <mergeCell ref="P4:Q4"/>
    <mergeCell ref="P3:Q3"/>
    <mergeCell ref="P5:Q5"/>
    <mergeCell ref="P6:Q6"/>
    <mergeCell ref="P7:Q7"/>
    <mergeCell ref="P8:Q8"/>
    <mergeCell ref="P9:Q9"/>
    <mergeCell ref="L12:M12"/>
    <mergeCell ref="H4:I4"/>
    <mergeCell ref="H3:I3"/>
    <mergeCell ref="H5:I5"/>
    <mergeCell ref="H6:I6"/>
    <mergeCell ref="H7:I7"/>
    <mergeCell ref="H8:I8"/>
    <mergeCell ref="H9:I9"/>
    <mergeCell ref="H12:I12"/>
    <mergeCell ref="L5:M5"/>
    <mergeCell ref="H10:I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N63"/>
  <sheetViews>
    <sheetView workbookViewId="0">
      <selection activeCell="B10" sqref="B10"/>
    </sheetView>
  </sheetViews>
  <sheetFormatPr defaultRowHeight="14.4"/>
  <cols>
    <col min="3" max="3" width="6.33203125" customWidth="1"/>
    <col min="4" max="4" width="4.33203125" customWidth="1"/>
    <col min="5" max="5" width="28.88671875" customWidth="1"/>
    <col min="6" max="6" width="8.6640625" customWidth="1"/>
    <col min="7" max="7" width="0.5546875" customWidth="1"/>
    <col min="8" max="8" width="10" customWidth="1"/>
    <col min="9" max="9" width="0.6640625" customWidth="1"/>
    <col min="10" max="33" width="6.5546875" customWidth="1"/>
  </cols>
  <sheetData>
    <row r="1" spans="1:4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0.399999999999999" thickBot="1">
      <c r="A3" s="2"/>
      <c r="B3" s="2"/>
      <c r="C3" s="2"/>
      <c r="D3" s="55"/>
      <c r="E3" s="56"/>
      <c r="F3" s="57"/>
      <c r="G3" s="57"/>
      <c r="H3" s="58"/>
      <c r="I3" s="58"/>
      <c r="J3" s="436" t="s">
        <v>7</v>
      </c>
      <c r="K3" s="436"/>
      <c r="L3" s="436"/>
      <c r="M3" s="76"/>
      <c r="N3" s="76"/>
      <c r="O3" s="286"/>
      <c r="P3" s="436" t="s">
        <v>8</v>
      </c>
      <c r="Q3" s="436"/>
      <c r="R3" s="436"/>
      <c r="S3" s="76"/>
      <c r="T3" s="76"/>
      <c r="U3" s="286"/>
      <c r="V3" s="436" t="s">
        <v>9</v>
      </c>
      <c r="W3" s="436"/>
      <c r="X3" s="436"/>
      <c r="Y3" s="76"/>
      <c r="Z3" s="76"/>
      <c r="AA3" s="57"/>
      <c r="AB3" s="436"/>
      <c r="AC3" s="436"/>
      <c r="AD3" s="436"/>
      <c r="AE3" s="76"/>
      <c r="AF3" s="76"/>
      <c r="AG3" s="2"/>
      <c r="AH3" s="2"/>
      <c r="AI3" s="59"/>
      <c r="AJ3" s="59"/>
      <c r="AK3" s="59"/>
      <c r="AL3" s="59"/>
      <c r="AM3" s="59"/>
      <c r="AN3" s="59"/>
    </row>
    <row r="4" spans="1:40" ht="21.6" thickBot="1">
      <c r="A4" s="2"/>
      <c r="B4" s="2"/>
      <c r="C4" s="2"/>
      <c r="D4" s="60"/>
      <c r="E4" s="61"/>
      <c r="F4" s="75" t="s">
        <v>10</v>
      </c>
      <c r="G4" s="79"/>
      <c r="H4" s="80" t="s">
        <v>14</v>
      </c>
      <c r="I4" s="81"/>
      <c r="J4" s="287">
        <v>1</v>
      </c>
      <c r="K4" s="288">
        <v>2</v>
      </c>
      <c r="L4" s="288">
        <v>3</v>
      </c>
      <c r="M4" s="288">
        <v>4</v>
      </c>
      <c r="N4" s="289">
        <v>5</v>
      </c>
      <c r="O4" s="290"/>
      <c r="P4" s="287">
        <v>6</v>
      </c>
      <c r="Q4" s="288">
        <v>7</v>
      </c>
      <c r="R4" s="288">
        <v>8</v>
      </c>
      <c r="S4" s="288">
        <v>9</v>
      </c>
      <c r="T4" s="289">
        <v>10</v>
      </c>
      <c r="U4" s="290"/>
      <c r="V4" s="287">
        <v>11</v>
      </c>
      <c r="W4" s="288">
        <v>12</v>
      </c>
      <c r="X4" s="288">
        <v>13</v>
      </c>
      <c r="Y4" s="288">
        <v>14</v>
      </c>
      <c r="Z4" s="289">
        <v>15</v>
      </c>
      <c r="AA4" s="79"/>
      <c r="AB4" s="77"/>
      <c r="AC4" s="77"/>
      <c r="AD4" s="77"/>
      <c r="AE4" s="77"/>
      <c r="AF4" s="77"/>
      <c r="AG4" s="2"/>
      <c r="AH4" s="2"/>
      <c r="AI4" s="59"/>
      <c r="AJ4" s="59"/>
      <c r="AK4" s="59"/>
      <c r="AL4" s="59"/>
      <c r="AM4" s="59"/>
      <c r="AN4" s="59"/>
    </row>
    <row r="5" spans="1:40" ht="19.2">
      <c r="A5" s="2"/>
      <c r="B5" s="2"/>
      <c r="C5" s="2"/>
      <c r="D5" s="21">
        <v>1</v>
      </c>
      <c r="E5" s="560" t="s">
        <v>65</v>
      </c>
      <c r="F5" s="82">
        <f>SUM(O5+U5+AA5)</f>
        <v>1934</v>
      </c>
      <c r="G5" s="83"/>
      <c r="H5" s="84">
        <f>SUM(F5)/15</f>
        <v>128.93333333333334</v>
      </c>
      <c r="I5" s="85"/>
      <c r="J5" s="86">
        <v>127</v>
      </c>
      <c r="K5" s="86">
        <v>144</v>
      </c>
      <c r="L5" s="86">
        <v>118</v>
      </c>
      <c r="M5" s="86">
        <v>129</v>
      </c>
      <c r="N5" s="86">
        <v>127</v>
      </c>
      <c r="O5" s="216">
        <f>SUM(J5:N5)</f>
        <v>645</v>
      </c>
      <c r="P5" s="86">
        <v>129</v>
      </c>
      <c r="Q5" s="86">
        <v>122</v>
      </c>
      <c r="R5" s="86">
        <v>103</v>
      </c>
      <c r="S5" s="86">
        <v>140</v>
      </c>
      <c r="T5" s="86">
        <v>128</v>
      </c>
      <c r="U5" s="216">
        <f>SUM(P5:T5)</f>
        <v>622</v>
      </c>
      <c r="V5" s="86">
        <v>148</v>
      </c>
      <c r="W5" s="86">
        <v>148</v>
      </c>
      <c r="X5" s="86">
        <v>118</v>
      </c>
      <c r="Y5" s="86">
        <v>142</v>
      </c>
      <c r="Z5" s="86">
        <v>111</v>
      </c>
      <c r="AA5" s="219">
        <f>SUM(V5:Z5)</f>
        <v>667</v>
      </c>
      <c r="AB5" s="67"/>
      <c r="AC5" s="67"/>
      <c r="AD5" s="67"/>
      <c r="AE5" s="67"/>
      <c r="AF5" s="67"/>
      <c r="AG5" s="78"/>
      <c r="AH5" s="2"/>
      <c r="AI5" s="59"/>
      <c r="AJ5" s="59"/>
      <c r="AK5" s="59"/>
      <c r="AL5" s="59"/>
      <c r="AM5" s="59"/>
      <c r="AN5" s="59"/>
    </row>
    <row r="6" spans="1:40" ht="19.2">
      <c r="A6" s="2"/>
      <c r="B6" s="2"/>
      <c r="C6" s="2"/>
      <c r="D6" s="21">
        <v>2</v>
      </c>
      <c r="E6" s="561" t="s">
        <v>64</v>
      </c>
      <c r="F6" s="87">
        <f>SUM(O6+U6+AA6)</f>
        <v>1891</v>
      </c>
      <c r="G6" s="326"/>
      <c r="H6" s="88">
        <f>SUM(F6)/15</f>
        <v>126.06666666666666</v>
      </c>
      <c r="I6" s="69"/>
      <c r="J6" s="207">
        <v>140</v>
      </c>
      <c r="K6" s="207">
        <v>111</v>
      </c>
      <c r="L6" s="207">
        <v>126</v>
      </c>
      <c r="M6" s="207">
        <v>109</v>
      </c>
      <c r="N6" s="207">
        <v>127</v>
      </c>
      <c r="O6" s="217">
        <f>SUM(J6:N6)</f>
        <v>613</v>
      </c>
      <c r="P6" s="207">
        <v>144</v>
      </c>
      <c r="Q6" s="207">
        <v>127</v>
      </c>
      <c r="R6" s="207">
        <v>125</v>
      </c>
      <c r="S6" s="207">
        <v>102</v>
      </c>
      <c r="T6" s="207">
        <v>122</v>
      </c>
      <c r="U6" s="217">
        <f>SUM(P6:T6)</f>
        <v>620</v>
      </c>
      <c r="V6" s="207">
        <v>142</v>
      </c>
      <c r="W6" s="207">
        <v>108</v>
      </c>
      <c r="X6" s="207">
        <v>126</v>
      </c>
      <c r="Y6" s="207">
        <v>140</v>
      </c>
      <c r="Z6" s="207">
        <v>142</v>
      </c>
      <c r="AA6" s="220">
        <f>SUM(V6:Z6)</f>
        <v>658</v>
      </c>
      <c r="AB6" s="67"/>
      <c r="AC6" s="67"/>
      <c r="AD6" s="67"/>
      <c r="AE6" s="67"/>
      <c r="AF6" s="67"/>
      <c r="AG6" s="78"/>
      <c r="AH6" s="2"/>
      <c r="AI6" s="59"/>
      <c r="AJ6" s="59"/>
      <c r="AK6" s="59"/>
      <c r="AL6" s="59"/>
      <c r="AM6" s="59"/>
      <c r="AN6" s="59"/>
    </row>
    <row r="7" spans="1:40" ht="19.2">
      <c r="A7" s="2"/>
      <c r="B7" s="2"/>
      <c r="C7" s="2"/>
      <c r="D7" s="21">
        <v>3</v>
      </c>
      <c r="E7" s="561" t="s">
        <v>67</v>
      </c>
      <c r="F7" s="87">
        <f>SUM(O7+U7+AA7)</f>
        <v>1850</v>
      </c>
      <c r="G7" s="326"/>
      <c r="H7" s="88">
        <f>SUM(F7)/15</f>
        <v>123.33333333333333</v>
      </c>
      <c r="I7" s="69"/>
      <c r="J7" s="207">
        <v>115</v>
      </c>
      <c r="K7" s="207">
        <v>126</v>
      </c>
      <c r="L7" s="207">
        <v>136</v>
      </c>
      <c r="M7" s="207">
        <v>126</v>
      </c>
      <c r="N7" s="207">
        <v>116</v>
      </c>
      <c r="O7" s="217">
        <f>SUM(J7:N7)</f>
        <v>619</v>
      </c>
      <c r="P7" s="207">
        <v>111</v>
      </c>
      <c r="Q7" s="207">
        <v>119</v>
      </c>
      <c r="R7" s="207">
        <v>133</v>
      </c>
      <c r="S7" s="207">
        <v>128</v>
      </c>
      <c r="T7" s="207">
        <v>123</v>
      </c>
      <c r="U7" s="217">
        <f>SUM(P7:T7)</f>
        <v>614</v>
      </c>
      <c r="V7" s="207">
        <v>115</v>
      </c>
      <c r="W7" s="207">
        <v>142</v>
      </c>
      <c r="X7" s="207">
        <v>125</v>
      </c>
      <c r="Y7" s="207">
        <v>109</v>
      </c>
      <c r="Z7" s="207">
        <v>126</v>
      </c>
      <c r="AA7" s="220">
        <f>SUM(V7:Z7)</f>
        <v>617</v>
      </c>
      <c r="AB7" s="67"/>
      <c r="AC7" s="67"/>
      <c r="AD7" s="67"/>
      <c r="AE7" s="67"/>
      <c r="AF7" s="67"/>
      <c r="AG7" s="78"/>
      <c r="AH7" s="2"/>
      <c r="AI7" s="59"/>
      <c r="AJ7" s="59"/>
      <c r="AK7" s="59"/>
      <c r="AL7" s="59"/>
      <c r="AM7" s="59"/>
      <c r="AN7" s="59"/>
    </row>
    <row r="8" spans="1:40" ht="19.2">
      <c r="A8" s="2"/>
      <c r="B8" s="2"/>
      <c r="C8" s="2"/>
      <c r="D8" s="21">
        <v>4</v>
      </c>
      <c r="E8" s="561" t="s">
        <v>24</v>
      </c>
      <c r="F8" s="87">
        <f>SUM(O8+U8+AA8)</f>
        <v>1749</v>
      </c>
      <c r="G8" s="326"/>
      <c r="H8" s="88">
        <f>SUM(F8)/15</f>
        <v>116.6</v>
      </c>
      <c r="I8" s="69"/>
      <c r="J8" s="207">
        <v>120</v>
      </c>
      <c r="K8" s="207">
        <v>104</v>
      </c>
      <c r="L8" s="207">
        <v>111</v>
      </c>
      <c r="M8" s="207">
        <v>120</v>
      </c>
      <c r="N8" s="207">
        <v>129</v>
      </c>
      <c r="O8" s="217">
        <f>SUM(J8:N8)</f>
        <v>584</v>
      </c>
      <c r="P8" s="207">
        <v>91</v>
      </c>
      <c r="Q8" s="207">
        <v>124</v>
      </c>
      <c r="R8" s="207">
        <v>121</v>
      </c>
      <c r="S8" s="207">
        <v>112</v>
      </c>
      <c r="T8" s="207">
        <v>123</v>
      </c>
      <c r="U8" s="217">
        <f>SUM(P8:T8)</f>
        <v>571</v>
      </c>
      <c r="V8" s="559">
        <v>111</v>
      </c>
      <c r="W8" s="559">
        <v>125</v>
      </c>
      <c r="X8" s="559">
        <v>122</v>
      </c>
      <c r="Y8" s="559">
        <v>129</v>
      </c>
      <c r="Z8" s="207">
        <v>107</v>
      </c>
      <c r="AA8" s="220">
        <f>SUM(V8:Z8)</f>
        <v>594</v>
      </c>
      <c r="AB8" s="67"/>
      <c r="AC8" s="67"/>
      <c r="AD8" s="67"/>
      <c r="AE8" s="67"/>
      <c r="AF8" s="67"/>
      <c r="AG8" s="78"/>
      <c r="AH8" s="2"/>
      <c r="AI8" s="59"/>
      <c r="AJ8" s="59"/>
      <c r="AK8" s="59"/>
      <c r="AL8" s="59"/>
      <c r="AM8" s="59"/>
      <c r="AN8" s="59"/>
    </row>
    <row r="9" spans="1:40" ht="19.2">
      <c r="A9" s="2" t="s">
        <v>58</v>
      </c>
      <c r="B9" s="2"/>
      <c r="C9" s="2"/>
      <c r="D9" s="21">
        <v>5</v>
      </c>
      <c r="E9" s="561" t="s">
        <v>21</v>
      </c>
      <c r="F9" s="87">
        <f>SUM(O9+U9+AA9)</f>
        <v>1739</v>
      </c>
      <c r="G9" s="326"/>
      <c r="H9" s="88">
        <f>SUM(F9)/15</f>
        <v>115.93333333333334</v>
      </c>
      <c r="I9" s="69"/>
      <c r="J9" s="207">
        <v>109</v>
      </c>
      <c r="K9" s="207">
        <v>91</v>
      </c>
      <c r="L9" s="207">
        <v>120</v>
      </c>
      <c r="M9" s="207">
        <v>98</v>
      </c>
      <c r="N9" s="207">
        <v>109</v>
      </c>
      <c r="O9" s="217">
        <f>SUM(J9:N9)</f>
        <v>527</v>
      </c>
      <c r="P9" s="207">
        <v>108</v>
      </c>
      <c r="Q9" s="207">
        <v>115</v>
      </c>
      <c r="R9" s="207">
        <v>104</v>
      </c>
      <c r="S9" s="207">
        <v>121</v>
      </c>
      <c r="T9" s="207">
        <v>124</v>
      </c>
      <c r="U9" s="217">
        <f>SUM(P9:T9)</f>
        <v>572</v>
      </c>
      <c r="V9" s="207">
        <v>140</v>
      </c>
      <c r="W9" s="207">
        <v>120</v>
      </c>
      <c r="X9" s="207">
        <v>129</v>
      </c>
      <c r="Y9" s="207">
        <v>127</v>
      </c>
      <c r="Z9" s="207">
        <v>124</v>
      </c>
      <c r="AA9" s="220">
        <f>SUM(V9:Z9)</f>
        <v>640</v>
      </c>
      <c r="AB9" s="67"/>
      <c r="AC9" s="67"/>
      <c r="AD9" s="67"/>
      <c r="AE9" s="67"/>
      <c r="AF9" s="67"/>
      <c r="AG9" s="78"/>
      <c r="AH9" s="2"/>
      <c r="AI9" s="59"/>
      <c r="AJ9" s="59"/>
      <c r="AK9" s="59"/>
      <c r="AL9" s="59"/>
      <c r="AM9" s="59"/>
      <c r="AN9" s="59"/>
    </row>
    <row r="10" spans="1:40" ht="19.2">
      <c r="A10" s="2"/>
      <c r="B10" s="2"/>
      <c r="C10" s="2"/>
      <c r="D10" s="21">
        <v>6</v>
      </c>
      <c r="E10" s="561" t="s">
        <v>25</v>
      </c>
      <c r="F10" s="87">
        <f>SUM(O10+U10+AA10)</f>
        <v>1713</v>
      </c>
      <c r="G10" s="326"/>
      <c r="H10" s="88">
        <f>SUM(F10)/15</f>
        <v>114.2</v>
      </c>
      <c r="I10" s="69"/>
      <c r="J10" s="207">
        <v>103</v>
      </c>
      <c r="K10" s="207">
        <v>120</v>
      </c>
      <c r="L10" s="207">
        <v>107</v>
      </c>
      <c r="M10" s="207">
        <v>129</v>
      </c>
      <c r="N10" s="207">
        <v>122</v>
      </c>
      <c r="O10" s="217">
        <f>SUM(J10:N10)</f>
        <v>581</v>
      </c>
      <c r="P10" s="207">
        <v>106</v>
      </c>
      <c r="Q10" s="207">
        <v>107</v>
      </c>
      <c r="R10" s="207">
        <v>109</v>
      </c>
      <c r="S10" s="207">
        <v>125</v>
      </c>
      <c r="T10" s="207">
        <v>109</v>
      </c>
      <c r="U10" s="217">
        <f>SUM(P10:T10)</f>
        <v>556</v>
      </c>
      <c r="V10" s="559">
        <v>124</v>
      </c>
      <c r="W10" s="207">
        <v>123</v>
      </c>
      <c r="X10" s="207">
        <v>112</v>
      </c>
      <c r="Y10" s="207">
        <v>108</v>
      </c>
      <c r="Z10" s="207">
        <v>109</v>
      </c>
      <c r="AA10" s="220">
        <f>SUM(V10:Z10)</f>
        <v>576</v>
      </c>
      <c r="AB10" s="67"/>
      <c r="AC10" s="67"/>
      <c r="AD10" s="67"/>
      <c r="AE10" s="67"/>
      <c r="AF10" s="67"/>
      <c r="AG10" s="78"/>
      <c r="AH10" s="2"/>
      <c r="AI10" s="59"/>
      <c r="AJ10" s="59"/>
      <c r="AK10" s="59"/>
      <c r="AL10" s="59"/>
      <c r="AM10" s="59"/>
      <c r="AN10" s="59"/>
    </row>
    <row r="11" spans="1:40" ht="19.2">
      <c r="A11" s="2"/>
      <c r="B11" s="2"/>
      <c r="C11" s="2"/>
      <c r="D11" s="21">
        <v>7</v>
      </c>
      <c r="E11" s="561" t="s">
        <v>4</v>
      </c>
      <c r="F11" s="87">
        <f>SUM(O11+U11+AA11)</f>
        <v>1708</v>
      </c>
      <c r="G11" s="326"/>
      <c r="H11" s="88">
        <f>SUM(F11)/15</f>
        <v>113.86666666666666</v>
      </c>
      <c r="I11" s="69"/>
      <c r="J11" s="207">
        <v>90</v>
      </c>
      <c r="K11" s="207">
        <v>82</v>
      </c>
      <c r="L11" s="207">
        <v>105</v>
      </c>
      <c r="M11" s="207">
        <v>104</v>
      </c>
      <c r="N11" s="207">
        <v>105</v>
      </c>
      <c r="O11" s="217">
        <f>SUM(J11:N11)</f>
        <v>486</v>
      </c>
      <c r="P11" s="207">
        <v>103</v>
      </c>
      <c r="Q11" s="207">
        <v>120</v>
      </c>
      <c r="R11" s="207">
        <v>126</v>
      </c>
      <c r="S11" s="207">
        <v>115</v>
      </c>
      <c r="T11" s="207">
        <v>126</v>
      </c>
      <c r="U11" s="217">
        <f>SUM(P11:T11)</f>
        <v>590</v>
      </c>
      <c r="V11" s="207">
        <v>111</v>
      </c>
      <c r="W11" s="207">
        <v>126</v>
      </c>
      <c r="X11" s="207">
        <v>127</v>
      </c>
      <c r="Y11" s="207">
        <v>142</v>
      </c>
      <c r="Z11" s="207">
        <v>126</v>
      </c>
      <c r="AA11" s="220">
        <f>SUM(V11:Z11)</f>
        <v>632</v>
      </c>
      <c r="AB11" s="67"/>
      <c r="AC11" s="67"/>
      <c r="AD11" s="67"/>
      <c r="AE11" s="67"/>
      <c r="AF11" s="67"/>
      <c r="AG11" s="78"/>
      <c r="AH11" s="2"/>
      <c r="AI11" s="59"/>
      <c r="AJ11" s="59"/>
      <c r="AK11" s="59"/>
      <c r="AL11" s="59"/>
      <c r="AM11" s="59"/>
      <c r="AN11" s="59"/>
    </row>
    <row r="12" spans="1:40" ht="19.2">
      <c r="A12" s="2"/>
      <c r="B12" s="2"/>
      <c r="C12" s="2"/>
      <c r="D12" s="21">
        <v>8</v>
      </c>
      <c r="E12" s="561" t="s">
        <v>22</v>
      </c>
      <c r="F12" s="87">
        <f>SUM(O12+U12+AA12)</f>
        <v>1655</v>
      </c>
      <c r="G12" s="326"/>
      <c r="H12" s="88">
        <f>SUM(F12)/15</f>
        <v>110.33333333333333</v>
      </c>
      <c r="I12" s="69"/>
      <c r="J12" s="207">
        <v>122</v>
      </c>
      <c r="K12" s="207">
        <v>120</v>
      </c>
      <c r="L12" s="207">
        <v>105</v>
      </c>
      <c r="M12" s="207">
        <v>102</v>
      </c>
      <c r="N12" s="207">
        <v>112</v>
      </c>
      <c r="O12" s="217">
        <f>SUM(J12:N12)</f>
        <v>561</v>
      </c>
      <c r="P12" s="207">
        <v>128</v>
      </c>
      <c r="Q12" s="207">
        <v>109</v>
      </c>
      <c r="R12" s="207">
        <v>95</v>
      </c>
      <c r="S12" s="207">
        <v>120</v>
      </c>
      <c r="T12" s="207">
        <v>106</v>
      </c>
      <c r="U12" s="217">
        <f>SUM(P12:T12)</f>
        <v>558</v>
      </c>
      <c r="V12" s="559">
        <v>106</v>
      </c>
      <c r="W12" s="207">
        <v>103</v>
      </c>
      <c r="X12" s="207">
        <v>117</v>
      </c>
      <c r="Y12" s="207">
        <v>98</v>
      </c>
      <c r="Z12" s="207">
        <v>112</v>
      </c>
      <c r="AA12" s="220">
        <f>SUM(V12:Z12)</f>
        <v>536</v>
      </c>
      <c r="AB12" s="67"/>
      <c r="AC12" s="67"/>
      <c r="AD12" s="67"/>
      <c r="AE12" s="67"/>
      <c r="AF12" s="67"/>
      <c r="AG12" s="78"/>
      <c r="AH12" s="2"/>
      <c r="AI12" s="59"/>
      <c r="AJ12" s="59"/>
      <c r="AK12" s="59"/>
      <c r="AL12" s="59"/>
      <c r="AM12" s="59"/>
      <c r="AN12" s="59"/>
    </row>
    <row r="13" spans="1:40" ht="19.2">
      <c r="A13" s="2"/>
      <c r="B13" s="2"/>
      <c r="C13" s="2"/>
      <c r="D13" s="21">
        <v>9</v>
      </c>
      <c r="E13" s="561" t="s">
        <v>23</v>
      </c>
      <c r="F13" s="87">
        <f>SUM(O13+U13+AA13)</f>
        <v>1646</v>
      </c>
      <c r="G13" s="326"/>
      <c r="H13" s="88">
        <f>SUM(F13)/15</f>
        <v>109.73333333333333</v>
      </c>
      <c r="I13" s="69"/>
      <c r="J13" s="207">
        <v>109</v>
      </c>
      <c r="K13" s="207">
        <v>104</v>
      </c>
      <c r="L13" s="207">
        <v>107</v>
      </c>
      <c r="M13" s="207">
        <v>111</v>
      </c>
      <c r="N13" s="207">
        <v>120</v>
      </c>
      <c r="O13" s="217">
        <f>SUM(J13:N13)</f>
        <v>551</v>
      </c>
      <c r="P13" s="207">
        <v>123</v>
      </c>
      <c r="Q13" s="207">
        <v>110</v>
      </c>
      <c r="R13" s="207">
        <v>122</v>
      </c>
      <c r="S13" s="207">
        <v>107</v>
      </c>
      <c r="T13" s="207">
        <v>90</v>
      </c>
      <c r="U13" s="217">
        <f>SUM(P13:T13)</f>
        <v>552</v>
      </c>
      <c r="V13" s="207">
        <v>122</v>
      </c>
      <c r="W13" s="207">
        <v>88</v>
      </c>
      <c r="X13" s="207">
        <v>102</v>
      </c>
      <c r="Y13" s="207">
        <v>107</v>
      </c>
      <c r="Z13" s="207">
        <v>124</v>
      </c>
      <c r="AA13" s="220">
        <f>SUM(V13:Z13)</f>
        <v>543</v>
      </c>
      <c r="AB13" s="67"/>
      <c r="AC13" s="67"/>
      <c r="AD13" s="67"/>
      <c r="AE13" s="67"/>
      <c r="AF13" s="67"/>
      <c r="AG13" s="78"/>
      <c r="AH13" s="2"/>
      <c r="AI13" s="59"/>
      <c r="AJ13" s="59"/>
      <c r="AK13" s="59"/>
      <c r="AL13" s="59"/>
      <c r="AM13" s="59"/>
      <c r="AN13" s="59"/>
    </row>
    <row r="14" spans="1:40" ht="19.2">
      <c r="A14" s="2"/>
      <c r="B14" s="2"/>
      <c r="C14" s="2"/>
      <c r="D14" s="21">
        <v>10</v>
      </c>
      <c r="E14" s="561" t="s">
        <v>3</v>
      </c>
      <c r="F14" s="87">
        <f>SUM(O14+U14+AA14)</f>
        <v>1629</v>
      </c>
      <c r="G14" s="326"/>
      <c r="H14" s="88">
        <f>SUM(F14)/15</f>
        <v>108.6</v>
      </c>
      <c r="I14" s="69"/>
      <c r="J14" s="207">
        <v>109</v>
      </c>
      <c r="K14" s="207">
        <v>100</v>
      </c>
      <c r="L14" s="207">
        <v>109</v>
      </c>
      <c r="M14" s="207">
        <v>109</v>
      </c>
      <c r="N14" s="207">
        <v>105</v>
      </c>
      <c r="O14" s="217">
        <f>SUM(J14:N14)</f>
        <v>532</v>
      </c>
      <c r="P14" s="207">
        <v>107</v>
      </c>
      <c r="Q14" s="207">
        <v>97</v>
      </c>
      <c r="R14" s="207">
        <v>114</v>
      </c>
      <c r="S14" s="207">
        <v>106</v>
      </c>
      <c r="T14" s="207">
        <v>119</v>
      </c>
      <c r="U14" s="217">
        <f>SUM(P14:T14)</f>
        <v>543</v>
      </c>
      <c r="V14" s="559">
        <v>90</v>
      </c>
      <c r="W14" s="559">
        <v>124</v>
      </c>
      <c r="X14" s="559">
        <v>107</v>
      </c>
      <c r="Y14" s="559">
        <v>105</v>
      </c>
      <c r="Z14" s="207">
        <v>128</v>
      </c>
      <c r="AA14" s="220">
        <f>SUM(V14:Z14)</f>
        <v>554</v>
      </c>
      <c r="AB14" s="67"/>
      <c r="AC14" s="67"/>
      <c r="AD14" s="67"/>
      <c r="AE14" s="67"/>
      <c r="AF14" s="67"/>
      <c r="AG14" s="78"/>
      <c r="AH14" s="2"/>
      <c r="AI14" s="59"/>
      <c r="AJ14" s="59"/>
      <c r="AK14" s="59"/>
      <c r="AL14" s="59"/>
      <c r="AM14" s="59"/>
      <c r="AN14" s="59"/>
    </row>
    <row r="15" spans="1:40" ht="19.2">
      <c r="A15" s="2"/>
      <c r="B15" s="2"/>
      <c r="C15" s="2"/>
      <c r="D15" s="21">
        <v>11</v>
      </c>
      <c r="E15" s="561" t="s">
        <v>69</v>
      </c>
      <c r="F15" s="87">
        <f>SUM(O15+U15+AA15)</f>
        <v>1620</v>
      </c>
      <c r="G15" s="326"/>
      <c r="H15" s="88">
        <f>SUM(F15)/15</f>
        <v>108</v>
      </c>
      <c r="I15" s="69"/>
      <c r="J15" s="207">
        <v>84</v>
      </c>
      <c r="K15" s="207">
        <v>109</v>
      </c>
      <c r="L15" s="207">
        <v>107</v>
      </c>
      <c r="M15" s="207">
        <v>89</v>
      </c>
      <c r="N15" s="207">
        <v>112</v>
      </c>
      <c r="O15" s="217">
        <f>SUM(J15:N15)</f>
        <v>501</v>
      </c>
      <c r="P15" s="207">
        <v>123</v>
      </c>
      <c r="Q15" s="207">
        <v>100</v>
      </c>
      <c r="R15" s="207">
        <v>120</v>
      </c>
      <c r="S15" s="207">
        <v>109</v>
      </c>
      <c r="T15" s="207">
        <v>108</v>
      </c>
      <c r="U15" s="217">
        <f>SUM(P15:T15)</f>
        <v>560</v>
      </c>
      <c r="V15" s="207">
        <v>111</v>
      </c>
      <c r="W15" s="207">
        <v>111</v>
      </c>
      <c r="X15" s="207">
        <v>104</v>
      </c>
      <c r="Y15" s="207">
        <v>127</v>
      </c>
      <c r="Z15" s="207">
        <v>106</v>
      </c>
      <c r="AA15" s="220">
        <f>SUM(V15:Z15)</f>
        <v>559</v>
      </c>
      <c r="AB15" s="67"/>
      <c r="AC15" s="67"/>
      <c r="AD15" s="67"/>
      <c r="AE15" s="67"/>
      <c r="AF15" s="67"/>
      <c r="AG15" s="78"/>
      <c r="AH15" s="2"/>
      <c r="AI15" s="59"/>
      <c r="AJ15" s="59"/>
      <c r="AK15" s="59"/>
      <c r="AL15" s="59"/>
      <c r="AM15" s="59"/>
      <c r="AN15" s="59"/>
    </row>
    <row r="16" spans="1:40" ht="19.2">
      <c r="A16" s="2"/>
      <c r="B16" s="2"/>
      <c r="C16" s="2"/>
      <c r="D16" s="21">
        <v>12</v>
      </c>
      <c r="E16" s="269" t="s">
        <v>28</v>
      </c>
      <c r="F16" s="87">
        <f>SUM(O16+U16+AA16)</f>
        <v>1556</v>
      </c>
      <c r="G16" s="326"/>
      <c r="H16" s="88">
        <f>SUM(F16)/15</f>
        <v>103.73333333333333</v>
      </c>
      <c r="I16" s="69"/>
      <c r="J16" s="207">
        <v>103</v>
      </c>
      <c r="K16" s="207">
        <v>104</v>
      </c>
      <c r="L16" s="207">
        <v>88</v>
      </c>
      <c r="M16" s="207">
        <v>106</v>
      </c>
      <c r="N16" s="207">
        <v>104</v>
      </c>
      <c r="O16" s="217">
        <f>SUM(J16:N16)</f>
        <v>505</v>
      </c>
      <c r="P16" s="207">
        <v>111</v>
      </c>
      <c r="Q16" s="207">
        <v>104</v>
      </c>
      <c r="R16" s="207">
        <v>103</v>
      </c>
      <c r="S16" s="207">
        <v>123</v>
      </c>
      <c r="T16" s="207">
        <v>102</v>
      </c>
      <c r="U16" s="217">
        <f>SUM(P16:T16)</f>
        <v>543</v>
      </c>
      <c r="V16" s="559">
        <v>120</v>
      </c>
      <c r="W16" s="207">
        <v>87</v>
      </c>
      <c r="X16" s="207">
        <v>101</v>
      </c>
      <c r="Y16" s="207">
        <v>93</v>
      </c>
      <c r="Z16" s="207">
        <v>107</v>
      </c>
      <c r="AA16" s="220">
        <f>SUM(V16:Z16)</f>
        <v>508</v>
      </c>
      <c r="AB16" s="67"/>
      <c r="AC16" s="67"/>
      <c r="AD16" s="67"/>
      <c r="AE16" s="67"/>
      <c r="AF16" s="67"/>
      <c r="AG16" s="78"/>
      <c r="AH16" s="2"/>
      <c r="AI16" s="59"/>
      <c r="AJ16" s="59"/>
      <c r="AK16" s="59"/>
      <c r="AL16" s="59"/>
      <c r="AM16" s="59"/>
      <c r="AN16" s="59"/>
    </row>
    <row r="17" spans="1:40" ht="19.2">
      <c r="A17" s="2"/>
      <c r="B17" s="2"/>
      <c r="C17" s="2"/>
      <c r="D17" s="21">
        <v>13</v>
      </c>
      <c r="E17" s="561" t="s">
        <v>27</v>
      </c>
      <c r="F17" s="87">
        <f>SUM(O17+U17+AA17)</f>
        <v>1544</v>
      </c>
      <c r="G17" s="326"/>
      <c r="H17" s="88">
        <f>SUM(F17)/15</f>
        <v>102.93333333333334</v>
      </c>
      <c r="I17" s="69"/>
      <c r="J17" s="207">
        <v>84</v>
      </c>
      <c r="K17" s="207">
        <v>108</v>
      </c>
      <c r="L17" s="207">
        <v>106</v>
      </c>
      <c r="M17" s="207">
        <v>112</v>
      </c>
      <c r="N17" s="207">
        <v>95</v>
      </c>
      <c r="O17" s="217">
        <f>SUM(J17:N17)</f>
        <v>505</v>
      </c>
      <c r="P17" s="207">
        <v>93</v>
      </c>
      <c r="Q17" s="207">
        <v>90</v>
      </c>
      <c r="R17" s="207">
        <v>96</v>
      </c>
      <c r="S17" s="207">
        <v>108</v>
      </c>
      <c r="T17" s="207">
        <v>126</v>
      </c>
      <c r="U17" s="217">
        <f>SUM(P17:T17)</f>
        <v>513</v>
      </c>
      <c r="V17" s="207">
        <v>104</v>
      </c>
      <c r="W17" s="207">
        <v>108</v>
      </c>
      <c r="X17" s="207">
        <v>104</v>
      </c>
      <c r="Y17" s="207">
        <v>104</v>
      </c>
      <c r="Z17" s="207">
        <v>106</v>
      </c>
      <c r="AA17" s="220">
        <f>SUM(V17:Z17)</f>
        <v>526</v>
      </c>
      <c r="AB17" s="67"/>
      <c r="AC17" s="67"/>
      <c r="AD17" s="67"/>
      <c r="AE17" s="67"/>
      <c r="AF17" s="67"/>
      <c r="AG17" s="78"/>
      <c r="AH17" s="2"/>
      <c r="AI17" s="59"/>
      <c r="AJ17" s="59"/>
      <c r="AK17" s="59"/>
      <c r="AL17" s="59"/>
      <c r="AM17" s="59"/>
      <c r="AN17" s="59"/>
    </row>
    <row r="18" spans="1:40" ht="19.2">
      <c r="A18" s="2"/>
      <c r="B18" s="2"/>
      <c r="C18" s="2"/>
      <c r="D18" s="21">
        <v>14</v>
      </c>
      <c r="E18" s="561" t="s">
        <v>70</v>
      </c>
      <c r="F18" s="87">
        <f>SUM(O18+U18+AA18)</f>
        <v>1542</v>
      </c>
      <c r="G18" s="326"/>
      <c r="H18" s="88">
        <f>SUM(F18)/15</f>
        <v>102.8</v>
      </c>
      <c r="I18" s="69"/>
      <c r="J18" s="207">
        <v>85</v>
      </c>
      <c r="K18" s="207">
        <v>122</v>
      </c>
      <c r="L18" s="207">
        <v>105</v>
      </c>
      <c r="M18" s="207">
        <v>71</v>
      </c>
      <c r="N18" s="207">
        <v>91</v>
      </c>
      <c r="O18" s="217">
        <f>SUM(J18:N18)</f>
        <v>474</v>
      </c>
      <c r="P18" s="207">
        <v>120</v>
      </c>
      <c r="Q18" s="207">
        <v>106</v>
      </c>
      <c r="R18" s="207">
        <v>122</v>
      </c>
      <c r="S18" s="207">
        <v>108</v>
      </c>
      <c r="T18" s="207">
        <v>105</v>
      </c>
      <c r="U18" s="217">
        <f>SUM(P18:T18)</f>
        <v>561</v>
      </c>
      <c r="V18" s="559">
        <v>89</v>
      </c>
      <c r="W18" s="207">
        <v>106</v>
      </c>
      <c r="X18" s="207">
        <v>120</v>
      </c>
      <c r="Y18" s="207">
        <v>91</v>
      </c>
      <c r="Z18" s="207">
        <v>101</v>
      </c>
      <c r="AA18" s="220">
        <f>SUM(V18:Z18)</f>
        <v>507</v>
      </c>
      <c r="AB18" s="67"/>
      <c r="AC18" s="67"/>
      <c r="AD18" s="67"/>
      <c r="AE18" s="67"/>
      <c r="AF18" s="67"/>
      <c r="AG18" s="78"/>
      <c r="AH18" s="2"/>
      <c r="AI18" s="59"/>
      <c r="AJ18" s="59"/>
      <c r="AK18" s="59"/>
      <c r="AL18" s="59"/>
      <c r="AM18" s="59"/>
      <c r="AN18" s="59"/>
    </row>
    <row r="19" spans="1:40" ht="19.2">
      <c r="A19" s="2"/>
      <c r="B19" s="2"/>
      <c r="C19" s="2"/>
      <c r="D19" s="21">
        <v>15</v>
      </c>
      <c r="E19" s="561" t="s">
        <v>59</v>
      </c>
      <c r="F19" s="87">
        <f>SUM(O19+U19+AA19)</f>
        <v>1539</v>
      </c>
      <c r="G19" s="326"/>
      <c r="H19" s="88">
        <f>SUM(F19)/15</f>
        <v>102.6</v>
      </c>
      <c r="I19" s="69"/>
      <c r="J19" s="207">
        <v>89</v>
      </c>
      <c r="K19" s="207">
        <v>108</v>
      </c>
      <c r="L19" s="207">
        <v>92</v>
      </c>
      <c r="M19" s="207">
        <v>110</v>
      </c>
      <c r="N19" s="207">
        <v>92</v>
      </c>
      <c r="O19" s="217">
        <f>SUM(J19:N19)</f>
        <v>491</v>
      </c>
      <c r="P19" s="207">
        <v>107</v>
      </c>
      <c r="Q19" s="207">
        <v>92</v>
      </c>
      <c r="R19" s="207">
        <v>92</v>
      </c>
      <c r="S19" s="207">
        <v>106</v>
      </c>
      <c r="T19" s="207">
        <v>91</v>
      </c>
      <c r="U19" s="217">
        <f>SUM(P19:T19)</f>
        <v>488</v>
      </c>
      <c r="V19" s="559">
        <v>109</v>
      </c>
      <c r="W19" s="207">
        <v>128</v>
      </c>
      <c r="X19" s="207">
        <v>109</v>
      </c>
      <c r="Y19" s="207">
        <v>108</v>
      </c>
      <c r="Z19" s="207">
        <v>106</v>
      </c>
      <c r="AA19" s="220">
        <f>SUM(V19:Z19)</f>
        <v>560</v>
      </c>
      <c r="AB19" s="67"/>
      <c r="AC19" s="67"/>
      <c r="AD19" s="67"/>
      <c r="AE19" s="67"/>
      <c r="AF19" s="67"/>
      <c r="AG19" s="78"/>
      <c r="AH19" s="2"/>
      <c r="AI19" s="59"/>
      <c r="AJ19" s="59"/>
      <c r="AK19" s="59"/>
      <c r="AL19" s="59"/>
      <c r="AM19" s="59"/>
      <c r="AN19" s="59"/>
    </row>
    <row r="20" spans="1:40" ht="19.2">
      <c r="A20" s="2"/>
      <c r="B20" s="2"/>
      <c r="C20" s="2"/>
      <c r="D20" s="21">
        <v>16</v>
      </c>
      <c r="E20" s="561" t="s">
        <v>26</v>
      </c>
      <c r="F20" s="87">
        <f>SUM(O20+U20+AA20)</f>
        <v>1537</v>
      </c>
      <c r="G20" s="326"/>
      <c r="H20" s="88">
        <f>SUM(F20)/15</f>
        <v>102.46666666666667</v>
      </c>
      <c r="I20" s="69"/>
      <c r="J20" s="207">
        <v>87</v>
      </c>
      <c r="K20" s="207">
        <v>88</v>
      </c>
      <c r="L20" s="207">
        <v>79</v>
      </c>
      <c r="M20" s="207">
        <v>108</v>
      </c>
      <c r="N20" s="207">
        <v>101</v>
      </c>
      <c r="O20" s="217">
        <f>SUM(J20:N20)</f>
        <v>463</v>
      </c>
      <c r="P20" s="207">
        <v>107</v>
      </c>
      <c r="Q20" s="207">
        <v>81</v>
      </c>
      <c r="R20" s="207">
        <v>107</v>
      </c>
      <c r="S20" s="207">
        <v>120</v>
      </c>
      <c r="T20" s="207">
        <v>112</v>
      </c>
      <c r="U20" s="217">
        <f>SUM(P20:T20)</f>
        <v>527</v>
      </c>
      <c r="V20" s="559">
        <v>126</v>
      </c>
      <c r="W20" s="207">
        <v>106</v>
      </c>
      <c r="X20" s="207">
        <v>103</v>
      </c>
      <c r="Y20" s="207">
        <v>113</v>
      </c>
      <c r="Z20" s="207">
        <v>99</v>
      </c>
      <c r="AA20" s="220">
        <f>SUM(V20:Z20)</f>
        <v>547</v>
      </c>
      <c r="AB20" s="67"/>
      <c r="AC20" s="67"/>
      <c r="AD20" s="67"/>
      <c r="AE20" s="67"/>
      <c r="AF20" s="67"/>
      <c r="AG20" s="78"/>
      <c r="AH20" s="2"/>
      <c r="AI20" s="59"/>
      <c r="AJ20" s="59"/>
      <c r="AK20" s="59"/>
      <c r="AL20" s="59"/>
      <c r="AM20" s="59"/>
      <c r="AN20" s="59"/>
    </row>
    <row r="21" spans="1:40" ht="19.2">
      <c r="A21" s="2"/>
      <c r="B21" s="2"/>
      <c r="C21" s="2"/>
      <c r="D21" s="21">
        <v>17</v>
      </c>
      <c r="E21" s="561" t="s">
        <v>30</v>
      </c>
      <c r="F21" s="87">
        <f>SUM(O21+U21+AA21)</f>
        <v>1493</v>
      </c>
      <c r="G21" s="326"/>
      <c r="H21" s="88">
        <f>SUM(F21)/15</f>
        <v>99.533333333333331</v>
      </c>
      <c r="I21" s="69"/>
      <c r="J21" s="207">
        <v>106</v>
      </c>
      <c r="K21" s="207">
        <v>86</v>
      </c>
      <c r="L21" s="207">
        <v>120</v>
      </c>
      <c r="M21" s="207">
        <v>104</v>
      </c>
      <c r="N21" s="207">
        <v>101</v>
      </c>
      <c r="O21" s="217">
        <f>SUM(J21:N21)</f>
        <v>517</v>
      </c>
      <c r="P21" s="207">
        <v>112</v>
      </c>
      <c r="Q21" s="207">
        <v>69</v>
      </c>
      <c r="R21" s="207">
        <v>120</v>
      </c>
      <c r="S21" s="207">
        <v>84</v>
      </c>
      <c r="T21" s="207">
        <v>92</v>
      </c>
      <c r="U21" s="217">
        <f>SUM(P21:T21)</f>
        <v>477</v>
      </c>
      <c r="V21" s="559">
        <v>105</v>
      </c>
      <c r="W21" s="207">
        <v>78</v>
      </c>
      <c r="X21" s="207">
        <v>125</v>
      </c>
      <c r="Y21" s="207">
        <v>86</v>
      </c>
      <c r="Z21" s="207">
        <v>105</v>
      </c>
      <c r="AA21" s="220">
        <f>SUM(V21:Z21)</f>
        <v>499</v>
      </c>
      <c r="AB21" s="67"/>
      <c r="AC21" s="67"/>
      <c r="AD21" s="67"/>
      <c r="AE21" s="67"/>
      <c r="AF21" s="67"/>
      <c r="AG21" s="78"/>
      <c r="AH21" s="2"/>
      <c r="AI21" s="59"/>
      <c r="AJ21" s="59"/>
      <c r="AK21" s="59"/>
      <c r="AL21" s="59"/>
      <c r="AM21" s="59"/>
      <c r="AN21" s="59"/>
    </row>
    <row r="22" spans="1:40" ht="19.2">
      <c r="A22" s="2"/>
      <c r="B22" s="2"/>
      <c r="C22" s="2"/>
      <c r="D22" s="21">
        <v>18</v>
      </c>
      <c r="E22" s="561" t="s">
        <v>34</v>
      </c>
      <c r="F22" s="87">
        <f>SUM(O22+U22+AA22)</f>
        <v>1425</v>
      </c>
      <c r="G22" s="326"/>
      <c r="H22" s="88">
        <f>SUM(F22)/15</f>
        <v>95</v>
      </c>
      <c r="I22" s="69"/>
      <c r="J22" s="207">
        <v>75</v>
      </c>
      <c r="K22" s="207">
        <v>102</v>
      </c>
      <c r="L22" s="207">
        <v>109</v>
      </c>
      <c r="M22" s="207">
        <v>100</v>
      </c>
      <c r="N22" s="207">
        <v>90</v>
      </c>
      <c r="O22" s="217">
        <f>SUM(J22:N22)</f>
        <v>476</v>
      </c>
      <c r="P22" s="207">
        <v>89</v>
      </c>
      <c r="Q22" s="207">
        <v>92</v>
      </c>
      <c r="R22" s="207">
        <v>90</v>
      </c>
      <c r="S22" s="207">
        <v>87</v>
      </c>
      <c r="T22" s="207">
        <v>106</v>
      </c>
      <c r="U22" s="217">
        <f>SUM(P22:T22)</f>
        <v>464</v>
      </c>
      <c r="V22" s="559">
        <v>97</v>
      </c>
      <c r="W22" s="207">
        <v>104</v>
      </c>
      <c r="X22" s="207">
        <v>92</v>
      </c>
      <c r="Y22" s="207">
        <v>107</v>
      </c>
      <c r="Z22" s="207">
        <v>85</v>
      </c>
      <c r="AA22" s="220">
        <f>SUM(V22:Z22)</f>
        <v>485</v>
      </c>
      <c r="AB22" s="67"/>
      <c r="AC22" s="67"/>
      <c r="AD22" s="67"/>
      <c r="AE22" s="67"/>
      <c r="AF22" s="67"/>
      <c r="AG22" s="78"/>
      <c r="AH22" s="2"/>
      <c r="AI22" s="59"/>
      <c r="AJ22" s="59"/>
      <c r="AK22" s="59"/>
      <c r="AL22" s="59"/>
      <c r="AM22" s="59"/>
      <c r="AN22" s="59"/>
    </row>
    <row r="23" spans="1:40" ht="19.2">
      <c r="A23" s="2"/>
      <c r="B23" s="2"/>
      <c r="C23" s="2"/>
      <c r="D23" s="21">
        <v>19</v>
      </c>
      <c r="E23" s="561" t="s">
        <v>29</v>
      </c>
      <c r="F23" s="87">
        <f>SUM(O23+U23+AA23)</f>
        <v>1413</v>
      </c>
      <c r="G23" s="326"/>
      <c r="H23" s="88">
        <f>SUM(F23)/15</f>
        <v>94.2</v>
      </c>
      <c r="I23" s="69"/>
      <c r="J23" s="207">
        <v>92</v>
      </c>
      <c r="K23" s="207">
        <v>105</v>
      </c>
      <c r="L23" s="207">
        <v>88</v>
      </c>
      <c r="M23" s="207">
        <v>107</v>
      </c>
      <c r="N23" s="207">
        <v>68</v>
      </c>
      <c r="O23" s="217">
        <f>SUM(J23:N23)</f>
        <v>460</v>
      </c>
      <c r="P23" s="207">
        <v>86</v>
      </c>
      <c r="Q23" s="207">
        <v>89</v>
      </c>
      <c r="R23" s="207">
        <v>97</v>
      </c>
      <c r="S23" s="207">
        <v>85</v>
      </c>
      <c r="T23" s="207">
        <v>90</v>
      </c>
      <c r="U23" s="217">
        <f>SUM(P23:T23)</f>
        <v>447</v>
      </c>
      <c r="V23" s="559">
        <v>97</v>
      </c>
      <c r="W23" s="207">
        <v>105</v>
      </c>
      <c r="X23" s="207">
        <v>107</v>
      </c>
      <c r="Y23" s="207">
        <v>92</v>
      </c>
      <c r="Z23" s="207">
        <v>105</v>
      </c>
      <c r="AA23" s="220">
        <f>SUM(V23:Z23)</f>
        <v>506</v>
      </c>
      <c r="AB23" s="67"/>
      <c r="AC23" s="67"/>
      <c r="AD23" s="67"/>
      <c r="AE23" s="67"/>
      <c r="AF23" s="67"/>
      <c r="AG23" s="78"/>
      <c r="AH23" s="2"/>
      <c r="AI23" s="59"/>
      <c r="AJ23" s="59"/>
      <c r="AK23" s="59"/>
      <c r="AL23" s="59"/>
      <c r="AM23" s="59"/>
      <c r="AN23" s="59"/>
    </row>
    <row r="24" spans="1:40" ht="19.2">
      <c r="A24" s="2"/>
      <c r="B24" s="2"/>
      <c r="C24" s="2"/>
      <c r="D24" s="21">
        <v>20</v>
      </c>
      <c r="E24" s="561" t="s">
        <v>39</v>
      </c>
      <c r="F24" s="87">
        <f>SUM(O24+U24+AA24)</f>
        <v>1375</v>
      </c>
      <c r="G24" s="326"/>
      <c r="H24" s="88">
        <f>SUM(F24)/15</f>
        <v>91.666666666666671</v>
      </c>
      <c r="I24" s="69"/>
      <c r="J24" s="207">
        <v>88</v>
      </c>
      <c r="K24" s="207">
        <v>84</v>
      </c>
      <c r="L24" s="207">
        <v>86</v>
      </c>
      <c r="M24" s="207">
        <v>102</v>
      </c>
      <c r="N24" s="207">
        <v>123</v>
      </c>
      <c r="O24" s="217">
        <f>SUM(J24:N24)</f>
        <v>483</v>
      </c>
      <c r="P24" s="207">
        <v>109</v>
      </c>
      <c r="Q24" s="207">
        <v>104</v>
      </c>
      <c r="R24" s="207">
        <v>89</v>
      </c>
      <c r="S24" s="207">
        <v>84</v>
      </c>
      <c r="T24" s="207">
        <v>95</v>
      </c>
      <c r="U24" s="217">
        <f>SUM(P24:T24)</f>
        <v>481</v>
      </c>
      <c r="V24" s="559">
        <v>83</v>
      </c>
      <c r="W24" s="207">
        <v>74</v>
      </c>
      <c r="X24" s="207">
        <v>79</v>
      </c>
      <c r="Y24" s="207">
        <v>88</v>
      </c>
      <c r="Z24" s="207">
        <v>87</v>
      </c>
      <c r="AA24" s="220">
        <f>SUM(V24:Z24)</f>
        <v>411</v>
      </c>
      <c r="AB24" s="67"/>
      <c r="AC24" s="67"/>
      <c r="AD24" s="67"/>
      <c r="AE24" s="67"/>
      <c r="AF24" s="67"/>
      <c r="AG24" s="78"/>
      <c r="AH24" s="2"/>
      <c r="AI24" s="59"/>
      <c r="AJ24" s="59"/>
      <c r="AK24" s="59"/>
      <c r="AL24" s="59"/>
      <c r="AM24" s="59"/>
      <c r="AN24" s="59"/>
    </row>
    <row r="25" spans="1:40" ht="19.2">
      <c r="A25" s="2"/>
      <c r="B25" s="2"/>
      <c r="C25" s="2"/>
      <c r="D25" s="21">
        <v>21</v>
      </c>
      <c r="E25" s="562" t="s">
        <v>36</v>
      </c>
      <c r="F25" s="87">
        <f>SUM(O25+U25+AA25)</f>
        <v>1328</v>
      </c>
      <c r="G25" s="326"/>
      <c r="H25" s="88">
        <f>SUM(F25)/15</f>
        <v>88.533333333333331</v>
      </c>
      <c r="I25" s="69"/>
      <c r="J25" s="207">
        <v>67</v>
      </c>
      <c r="K25" s="207">
        <v>74</v>
      </c>
      <c r="L25" s="207">
        <v>87</v>
      </c>
      <c r="M25" s="207">
        <v>85</v>
      </c>
      <c r="N25" s="207">
        <v>88</v>
      </c>
      <c r="O25" s="217">
        <f>SUM(J25:N25)</f>
        <v>401</v>
      </c>
      <c r="P25" s="207">
        <v>93</v>
      </c>
      <c r="Q25" s="207">
        <v>95</v>
      </c>
      <c r="R25" s="207">
        <v>101</v>
      </c>
      <c r="S25" s="207">
        <v>107</v>
      </c>
      <c r="T25" s="207">
        <v>100</v>
      </c>
      <c r="U25" s="217">
        <f>SUM(P25:T25)</f>
        <v>496</v>
      </c>
      <c r="V25" s="559">
        <v>103</v>
      </c>
      <c r="W25" s="207">
        <v>71</v>
      </c>
      <c r="X25" s="207">
        <v>90</v>
      </c>
      <c r="Y25" s="207">
        <v>84</v>
      </c>
      <c r="Z25" s="207">
        <v>83</v>
      </c>
      <c r="AA25" s="220">
        <f>SUM(V25:Z25)</f>
        <v>431</v>
      </c>
      <c r="AB25" s="67"/>
      <c r="AC25" s="67"/>
      <c r="AD25" s="67"/>
      <c r="AE25" s="67"/>
      <c r="AF25" s="67"/>
      <c r="AG25" s="78"/>
      <c r="AH25" s="2"/>
      <c r="AI25" s="59"/>
      <c r="AJ25" s="59"/>
      <c r="AK25" s="59"/>
      <c r="AL25" s="59"/>
      <c r="AM25" s="59"/>
      <c r="AN25" s="59"/>
    </row>
    <row r="26" spans="1:40" ht="19.2">
      <c r="A26" s="2"/>
      <c r="B26" s="2"/>
      <c r="C26" s="2"/>
      <c r="D26" s="21">
        <v>22</v>
      </c>
      <c r="E26" s="561" t="s">
        <v>38</v>
      </c>
      <c r="F26" s="87">
        <f>SUM(O26+U26+AA26)</f>
        <v>1326</v>
      </c>
      <c r="G26" s="326"/>
      <c r="H26" s="88">
        <f>SUM(F26)/15</f>
        <v>88.4</v>
      </c>
      <c r="I26" s="69"/>
      <c r="J26" s="207">
        <v>76</v>
      </c>
      <c r="K26" s="207">
        <v>103</v>
      </c>
      <c r="L26" s="207">
        <v>68</v>
      </c>
      <c r="M26" s="207">
        <v>73</v>
      </c>
      <c r="N26" s="207">
        <v>89</v>
      </c>
      <c r="O26" s="217">
        <f>SUM(J26:N26)</f>
        <v>409</v>
      </c>
      <c r="P26" s="207">
        <v>67</v>
      </c>
      <c r="Q26" s="207">
        <v>100</v>
      </c>
      <c r="R26" s="207">
        <v>83</v>
      </c>
      <c r="S26" s="207">
        <v>107</v>
      </c>
      <c r="T26" s="207">
        <v>80</v>
      </c>
      <c r="U26" s="217">
        <f>SUM(P26:T26)</f>
        <v>437</v>
      </c>
      <c r="V26" s="559">
        <v>82</v>
      </c>
      <c r="W26" s="207">
        <v>102</v>
      </c>
      <c r="X26" s="207">
        <v>105</v>
      </c>
      <c r="Y26" s="207">
        <v>83</v>
      </c>
      <c r="Z26" s="207">
        <v>108</v>
      </c>
      <c r="AA26" s="220">
        <f>SUM(V26:Z26)</f>
        <v>480</v>
      </c>
      <c r="AB26" s="67"/>
      <c r="AC26" s="67"/>
      <c r="AD26" s="67"/>
      <c r="AE26" s="67"/>
      <c r="AF26" s="67"/>
      <c r="AG26" s="78"/>
      <c r="AH26" s="2"/>
      <c r="AI26" s="59"/>
      <c r="AJ26" s="59"/>
      <c r="AK26" s="59"/>
      <c r="AL26" s="59"/>
      <c r="AM26" s="59"/>
      <c r="AN26" s="59"/>
    </row>
    <row r="27" spans="1:40" ht="19.2">
      <c r="A27" s="2"/>
      <c r="B27" s="2"/>
      <c r="C27" s="2"/>
      <c r="D27" s="21">
        <v>23</v>
      </c>
      <c r="E27" s="561" t="s">
        <v>74</v>
      </c>
      <c r="F27" s="87">
        <f>SUM(O27+U27+AA27)</f>
        <v>1313</v>
      </c>
      <c r="G27" s="326"/>
      <c r="H27" s="88">
        <f>SUM(F27)/15</f>
        <v>87.533333333333331</v>
      </c>
      <c r="I27" s="69"/>
      <c r="J27" s="207">
        <v>68</v>
      </c>
      <c r="K27" s="207">
        <v>68</v>
      </c>
      <c r="L27" s="207">
        <v>124</v>
      </c>
      <c r="M27" s="207">
        <v>71</v>
      </c>
      <c r="N27" s="207">
        <v>85</v>
      </c>
      <c r="O27" s="217">
        <f>SUM(J27:N27)</f>
        <v>416</v>
      </c>
      <c r="P27" s="207">
        <v>107</v>
      </c>
      <c r="Q27" s="207">
        <v>88</v>
      </c>
      <c r="R27" s="207">
        <v>90</v>
      </c>
      <c r="S27" s="207">
        <v>94</v>
      </c>
      <c r="T27" s="207">
        <v>91</v>
      </c>
      <c r="U27" s="217">
        <f>SUM(P27:T27)</f>
        <v>470</v>
      </c>
      <c r="V27" s="559">
        <v>75</v>
      </c>
      <c r="W27" s="207">
        <v>77</v>
      </c>
      <c r="X27" s="207">
        <v>91</v>
      </c>
      <c r="Y27" s="207">
        <v>95</v>
      </c>
      <c r="Z27" s="207">
        <v>89</v>
      </c>
      <c r="AA27" s="220">
        <f>SUM(V27:Z27)</f>
        <v>427</v>
      </c>
      <c r="AB27" s="67"/>
      <c r="AC27" s="67"/>
      <c r="AD27" s="67"/>
      <c r="AE27" s="67"/>
      <c r="AF27" s="67"/>
      <c r="AG27" s="78"/>
      <c r="AH27" s="2"/>
      <c r="AI27" s="59"/>
      <c r="AJ27" s="59"/>
      <c r="AK27" s="59"/>
      <c r="AL27" s="59"/>
      <c r="AM27" s="59"/>
      <c r="AN27" s="59"/>
    </row>
    <row r="28" spans="1:40" ht="19.2">
      <c r="A28" s="2"/>
      <c r="B28" s="2"/>
      <c r="C28" s="2"/>
      <c r="D28" s="21">
        <v>24</v>
      </c>
      <c r="E28" s="561" t="s">
        <v>35</v>
      </c>
      <c r="F28" s="87">
        <f>SUM(O28+U28+AA28)</f>
        <v>1300</v>
      </c>
      <c r="G28" s="326"/>
      <c r="H28" s="88">
        <f>SUM(F28)/15</f>
        <v>86.666666666666671</v>
      </c>
      <c r="I28" s="69"/>
      <c r="J28" s="207">
        <v>94</v>
      </c>
      <c r="K28" s="207">
        <v>107</v>
      </c>
      <c r="L28" s="207">
        <v>74</v>
      </c>
      <c r="M28" s="207">
        <v>69</v>
      </c>
      <c r="N28" s="207">
        <v>82</v>
      </c>
      <c r="O28" s="217">
        <f>SUM(J28:N28)</f>
        <v>426</v>
      </c>
      <c r="P28" s="207">
        <v>85</v>
      </c>
      <c r="Q28" s="207">
        <v>80</v>
      </c>
      <c r="R28" s="207">
        <v>103</v>
      </c>
      <c r="S28" s="207">
        <v>86</v>
      </c>
      <c r="T28" s="207">
        <v>106</v>
      </c>
      <c r="U28" s="217">
        <f>SUM(P28:T28)</f>
        <v>460</v>
      </c>
      <c r="V28" s="207">
        <v>71</v>
      </c>
      <c r="W28" s="207">
        <v>78</v>
      </c>
      <c r="X28" s="207">
        <v>101</v>
      </c>
      <c r="Y28" s="207">
        <v>87</v>
      </c>
      <c r="Z28" s="207">
        <v>77</v>
      </c>
      <c r="AA28" s="220">
        <f>SUM(V28:Z28)</f>
        <v>414</v>
      </c>
      <c r="AB28" s="67"/>
      <c r="AC28" s="67"/>
      <c r="AD28" s="67"/>
      <c r="AE28" s="67"/>
      <c r="AF28" s="67"/>
      <c r="AG28" s="78"/>
      <c r="AH28" s="2"/>
      <c r="AI28" s="59"/>
      <c r="AJ28" s="59"/>
      <c r="AK28" s="59"/>
      <c r="AL28" s="59"/>
      <c r="AM28" s="59"/>
      <c r="AN28" s="59"/>
    </row>
    <row r="29" spans="1:40" ht="19.2">
      <c r="A29" s="2"/>
      <c r="B29" s="2"/>
      <c r="C29" s="2"/>
      <c r="D29" s="21">
        <v>25</v>
      </c>
      <c r="E29" s="561" t="s">
        <v>43</v>
      </c>
      <c r="F29" s="87">
        <f>SUM(O29+U29+AA29)</f>
        <v>1232</v>
      </c>
      <c r="G29" s="326"/>
      <c r="H29" s="88">
        <f>SUM(F29)/15</f>
        <v>82.13333333333334</v>
      </c>
      <c r="I29" s="69"/>
      <c r="J29" s="207">
        <v>83</v>
      </c>
      <c r="K29" s="207">
        <v>68</v>
      </c>
      <c r="L29" s="207">
        <v>73</v>
      </c>
      <c r="M29" s="207">
        <v>93</v>
      </c>
      <c r="N29" s="207">
        <v>82</v>
      </c>
      <c r="O29" s="217">
        <f>SUM(J29:N29)</f>
        <v>399</v>
      </c>
      <c r="P29" s="207">
        <v>80</v>
      </c>
      <c r="Q29" s="207">
        <v>78</v>
      </c>
      <c r="R29" s="207">
        <v>73</v>
      </c>
      <c r="S29" s="207">
        <v>91</v>
      </c>
      <c r="T29" s="207">
        <v>85</v>
      </c>
      <c r="U29" s="217">
        <f>SUM(P29:T29)</f>
        <v>407</v>
      </c>
      <c r="V29" s="559">
        <v>86</v>
      </c>
      <c r="W29" s="207">
        <v>89</v>
      </c>
      <c r="X29" s="207">
        <v>84</v>
      </c>
      <c r="Y29" s="207">
        <v>90</v>
      </c>
      <c r="Z29" s="207">
        <v>77</v>
      </c>
      <c r="AA29" s="220">
        <f>SUM(V29:Z29)</f>
        <v>426</v>
      </c>
      <c r="AB29" s="67"/>
      <c r="AC29" s="67"/>
      <c r="AD29" s="67"/>
      <c r="AE29" s="67"/>
      <c r="AF29" s="67"/>
      <c r="AG29" s="78"/>
      <c r="AH29" s="2"/>
      <c r="AI29" s="59"/>
      <c r="AJ29" s="59"/>
      <c r="AK29" s="59"/>
      <c r="AL29" s="59"/>
      <c r="AM29" s="59"/>
      <c r="AN29" s="59"/>
    </row>
    <row r="30" spans="1:40" ht="19.2">
      <c r="A30" s="2"/>
      <c r="B30" s="2"/>
      <c r="C30" s="2"/>
      <c r="D30" s="21">
        <v>26</v>
      </c>
      <c r="E30" s="562" t="s">
        <v>32</v>
      </c>
      <c r="F30" s="87">
        <f>SUM(O30+U30+AA30)</f>
        <v>0</v>
      </c>
      <c r="G30" s="326"/>
      <c r="H30" s="88">
        <f>SUM(F30)/15</f>
        <v>0</v>
      </c>
      <c r="I30" s="69"/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17">
        <f>SUM(J30:N30)</f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17">
        <f>SUM(P30:T30)</f>
        <v>0</v>
      </c>
      <c r="V30" s="559">
        <v>0</v>
      </c>
      <c r="W30" s="207">
        <v>0</v>
      </c>
      <c r="X30" s="207">
        <v>0</v>
      </c>
      <c r="Y30" s="207">
        <v>0</v>
      </c>
      <c r="Z30" s="207">
        <v>0</v>
      </c>
      <c r="AA30" s="220">
        <f>SUM(V30:Z30)</f>
        <v>0</v>
      </c>
      <c r="AB30" s="67"/>
      <c r="AC30" s="67"/>
      <c r="AD30" s="67"/>
      <c r="AE30" s="67"/>
      <c r="AF30" s="67"/>
      <c r="AG30" s="78"/>
      <c r="AH30" s="2"/>
      <c r="AI30" s="59"/>
      <c r="AJ30" s="59"/>
      <c r="AK30" s="59"/>
      <c r="AL30" s="59"/>
      <c r="AM30" s="59"/>
      <c r="AN30" s="59"/>
    </row>
    <row r="31" spans="1:40" ht="18.600000000000001">
      <c r="A31" s="2"/>
      <c r="B31" s="2"/>
      <c r="C31" s="2"/>
      <c r="D31" s="21">
        <v>27</v>
      </c>
      <c r="E31" s="561" t="s">
        <v>33</v>
      </c>
      <c r="F31" s="87">
        <f>SUM(O31+U31+AA31)</f>
        <v>0</v>
      </c>
      <c r="G31" s="28"/>
      <c r="H31" s="88">
        <f>SUM(F31)/15</f>
        <v>0</v>
      </c>
      <c r="I31" s="65"/>
      <c r="J31" s="207">
        <v>0</v>
      </c>
      <c r="K31" s="207">
        <v>0</v>
      </c>
      <c r="L31" s="207">
        <v>0</v>
      </c>
      <c r="M31" s="207">
        <v>0</v>
      </c>
      <c r="N31" s="207">
        <v>0</v>
      </c>
      <c r="O31" s="217">
        <f>SUM(J31:N31)</f>
        <v>0</v>
      </c>
      <c r="P31" s="207">
        <v>0</v>
      </c>
      <c r="Q31" s="207">
        <v>0</v>
      </c>
      <c r="R31" s="207">
        <v>0</v>
      </c>
      <c r="S31" s="207">
        <v>0</v>
      </c>
      <c r="T31" s="207">
        <v>0</v>
      </c>
      <c r="U31" s="217">
        <f>SUM(P31:T31)</f>
        <v>0</v>
      </c>
      <c r="V31" s="559">
        <v>0</v>
      </c>
      <c r="W31" s="207">
        <v>0</v>
      </c>
      <c r="X31" s="207">
        <v>0</v>
      </c>
      <c r="Y31" s="207">
        <v>0</v>
      </c>
      <c r="Z31" s="207">
        <v>0</v>
      </c>
      <c r="AA31" s="220">
        <f>SUM(V31:Z31)</f>
        <v>0</v>
      </c>
      <c r="AB31" s="2"/>
      <c r="AC31" s="2"/>
      <c r="AD31" s="2"/>
      <c r="AE31" s="2"/>
      <c r="AF31" s="2"/>
      <c r="AG31" s="2"/>
      <c r="AH31" s="2"/>
      <c r="AI31" s="59"/>
      <c r="AJ31" s="59"/>
      <c r="AK31" s="59"/>
      <c r="AL31" s="59"/>
      <c r="AM31" s="59"/>
      <c r="AN31" s="59"/>
    </row>
    <row r="32" spans="1:40" ht="18.600000000000001">
      <c r="A32" s="2"/>
      <c r="B32" s="2"/>
      <c r="C32" s="2"/>
      <c r="D32" s="21">
        <v>28</v>
      </c>
      <c r="E32" s="561" t="s">
        <v>40</v>
      </c>
      <c r="F32" s="87">
        <f>SUM(O32+U32+AA32)</f>
        <v>0</v>
      </c>
      <c r="G32" s="326"/>
      <c r="H32" s="88">
        <f>SUM(F32)/15</f>
        <v>0</v>
      </c>
      <c r="I32" s="69"/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17">
        <f>SUM(J32:N32)</f>
        <v>0</v>
      </c>
      <c r="P32" s="207">
        <v>0</v>
      </c>
      <c r="Q32" s="207">
        <v>0</v>
      </c>
      <c r="R32" s="207">
        <v>0</v>
      </c>
      <c r="S32" s="207">
        <v>0</v>
      </c>
      <c r="T32" s="207">
        <v>0</v>
      </c>
      <c r="U32" s="217">
        <f>SUM(P32:T32)</f>
        <v>0</v>
      </c>
      <c r="V32" s="559">
        <v>0</v>
      </c>
      <c r="W32" s="207">
        <v>0</v>
      </c>
      <c r="X32" s="207">
        <v>0</v>
      </c>
      <c r="Y32" s="207">
        <v>0</v>
      </c>
      <c r="Z32" s="207">
        <v>0</v>
      </c>
      <c r="AA32" s="220">
        <f>SUM(V32:Z32)</f>
        <v>0</v>
      </c>
      <c r="AB32" s="2"/>
      <c r="AC32" s="2"/>
      <c r="AD32" s="2"/>
      <c r="AE32" s="2"/>
      <c r="AF32" s="2"/>
      <c r="AG32" s="2"/>
      <c r="AH32" s="2"/>
      <c r="AI32" s="59"/>
      <c r="AJ32" s="59"/>
      <c r="AK32" s="59"/>
      <c r="AL32" s="59"/>
      <c r="AM32" s="59"/>
      <c r="AN32" s="59"/>
    </row>
    <row r="33" spans="1:40" ht="18.600000000000001">
      <c r="A33" s="2"/>
      <c r="B33" s="2"/>
      <c r="C33" s="2"/>
      <c r="D33" s="21">
        <v>29</v>
      </c>
      <c r="E33" s="561" t="s">
        <v>41</v>
      </c>
      <c r="F33" s="87">
        <f>SUM(O33+U33+AA33)</f>
        <v>0</v>
      </c>
      <c r="G33" s="326"/>
      <c r="H33" s="88">
        <f>SUM(F33)/15</f>
        <v>0</v>
      </c>
      <c r="I33" s="69"/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17">
        <f>SUM(J33:N33)</f>
        <v>0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17">
        <f>SUM(P33:T33)</f>
        <v>0</v>
      </c>
      <c r="V33" s="559">
        <v>0</v>
      </c>
      <c r="W33" s="559">
        <v>0</v>
      </c>
      <c r="X33" s="559">
        <v>0</v>
      </c>
      <c r="Y33" s="559">
        <v>0</v>
      </c>
      <c r="Z33" s="207">
        <v>0</v>
      </c>
      <c r="AA33" s="220">
        <f>SUM(V33:Z33)</f>
        <v>0</v>
      </c>
      <c r="AB33" s="2"/>
      <c r="AC33" s="2"/>
      <c r="AD33" s="2"/>
      <c r="AE33" s="2"/>
      <c r="AF33" s="2"/>
      <c r="AG33" s="2"/>
      <c r="AH33" s="2"/>
      <c r="AI33" s="59"/>
      <c r="AJ33" s="59"/>
      <c r="AK33" s="59"/>
      <c r="AL33" s="59"/>
      <c r="AM33" s="59"/>
      <c r="AN33" s="59"/>
    </row>
    <row r="34" spans="1:40" ht="18.600000000000001">
      <c r="A34" s="2"/>
      <c r="B34" s="2"/>
      <c r="C34" s="2"/>
      <c r="D34" s="21">
        <v>30</v>
      </c>
      <c r="E34" s="561" t="s">
        <v>68</v>
      </c>
      <c r="F34" s="87">
        <f>SUM(O34+U34+AA34)</f>
        <v>0</v>
      </c>
      <c r="G34" s="326"/>
      <c r="H34" s="88">
        <f>SUM(F34)/15</f>
        <v>0</v>
      </c>
      <c r="I34" s="69"/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17">
        <f>SUM(J34:N34)</f>
        <v>0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17">
        <f>SUM(P34:T34)</f>
        <v>0</v>
      </c>
      <c r="V34" s="559">
        <v>0</v>
      </c>
      <c r="W34" s="559">
        <v>0</v>
      </c>
      <c r="X34" s="559">
        <v>0</v>
      </c>
      <c r="Y34" s="559">
        <v>0</v>
      </c>
      <c r="Z34" s="207">
        <v>0</v>
      </c>
      <c r="AA34" s="220">
        <f>SUM(V34:Z34)</f>
        <v>0</v>
      </c>
      <c r="AB34" s="2"/>
      <c r="AC34" s="2"/>
      <c r="AD34" s="2"/>
      <c r="AE34" s="2"/>
      <c r="AF34" s="2"/>
      <c r="AG34" s="2"/>
      <c r="AH34" s="2"/>
      <c r="AI34" s="59"/>
      <c r="AJ34" s="59"/>
      <c r="AK34" s="59"/>
      <c r="AL34" s="59"/>
      <c r="AM34" s="59"/>
      <c r="AN34" s="59"/>
    </row>
    <row r="35" spans="1:40" ht="18.600000000000001">
      <c r="A35" s="2"/>
      <c r="B35" s="2"/>
      <c r="C35" s="2"/>
      <c r="D35" s="21">
        <v>31</v>
      </c>
      <c r="E35" s="561" t="s">
        <v>44</v>
      </c>
      <c r="F35" s="87">
        <f>SUM(O35+U35+AA35)</f>
        <v>0</v>
      </c>
      <c r="G35" s="326"/>
      <c r="H35" s="88">
        <f>SUM(F35)/15</f>
        <v>0</v>
      </c>
      <c r="I35" s="69"/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17">
        <f>SUM(J35:N35)</f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17">
        <f>SUM(P35:T35)</f>
        <v>0</v>
      </c>
      <c r="V35" s="559">
        <v>0</v>
      </c>
      <c r="W35" s="207">
        <v>0</v>
      </c>
      <c r="X35" s="207">
        <v>0</v>
      </c>
      <c r="Y35" s="207">
        <v>0</v>
      </c>
      <c r="Z35" s="207">
        <v>0</v>
      </c>
      <c r="AA35" s="220">
        <f>SUM(V35:Z35)</f>
        <v>0</v>
      </c>
      <c r="AB35" s="2"/>
      <c r="AC35" s="2"/>
      <c r="AD35" s="2"/>
      <c r="AE35" s="2"/>
      <c r="AF35" s="2"/>
      <c r="AG35" s="2"/>
      <c r="AH35" s="2"/>
      <c r="AI35" s="59"/>
      <c r="AJ35" s="59"/>
      <c r="AK35" s="59"/>
      <c r="AL35" s="59"/>
      <c r="AM35" s="59"/>
      <c r="AN35" s="59"/>
    </row>
    <row r="36" spans="1:40" ht="19.2" thickBot="1">
      <c r="A36" s="2"/>
      <c r="B36" s="2"/>
      <c r="C36" s="2"/>
      <c r="D36" s="63">
        <v>32</v>
      </c>
      <c r="E36" s="563" t="s">
        <v>37</v>
      </c>
      <c r="F36" s="198">
        <f>SUM(O36+U36+AA36)</f>
        <v>0</v>
      </c>
      <c r="G36" s="199"/>
      <c r="H36" s="285">
        <f>SUM(F36)/15</f>
        <v>0</v>
      </c>
      <c r="I36" s="200"/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218">
        <f>SUM(J36:N36)</f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218">
        <f>SUM(P36:T36)</f>
        <v>0</v>
      </c>
      <c r="V36" s="208">
        <v>0</v>
      </c>
      <c r="W36" s="89">
        <v>0</v>
      </c>
      <c r="X36" s="89">
        <v>0</v>
      </c>
      <c r="Y36" s="89">
        <v>0</v>
      </c>
      <c r="Z36" s="89">
        <v>0</v>
      </c>
      <c r="AA36" s="221">
        <f>SUM(V36:Z36)</f>
        <v>0</v>
      </c>
      <c r="AB36" s="2"/>
      <c r="AC36" s="2"/>
      <c r="AD36" s="2"/>
      <c r="AE36" s="2"/>
      <c r="AF36" s="2"/>
      <c r="AG36" s="2"/>
      <c r="AH36" s="2"/>
      <c r="AI36" s="59"/>
      <c r="AJ36" s="59"/>
      <c r="AK36" s="59"/>
      <c r="AL36" s="59"/>
      <c r="AM36" s="59"/>
      <c r="AN36" s="59"/>
    </row>
    <row r="37" spans="1:40" ht="18.600000000000001">
      <c r="A37" s="2"/>
      <c r="B37" s="2"/>
      <c r="C37" s="2"/>
      <c r="D37" s="21"/>
      <c r="E37" s="64"/>
      <c r="F37" s="27"/>
      <c r="G37" s="28"/>
      <c r="H37" s="69"/>
      <c r="I37" s="65"/>
      <c r="J37" s="66"/>
      <c r="K37" s="66"/>
      <c r="L37" s="66"/>
      <c r="M37" s="66"/>
      <c r="N37" s="66"/>
      <c r="O37" s="27"/>
      <c r="P37" s="66"/>
      <c r="Q37" s="66"/>
      <c r="R37" s="66"/>
      <c r="S37" s="66"/>
      <c r="T37" s="66"/>
      <c r="U37" s="27"/>
      <c r="V37" s="17"/>
      <c r="W37" s="66"/>
      <c r="X37" s="66"/>
      <c r="Y37" s="66"/>
      <c r="Z37" s="66"/>
      <c r="AA37" s="27"/>
      <c r="AB37" s="2"/>
      <c r="AC37" s="2"/>
      <c r="AD37" s="2"/>
      <c r="AE37" s="2"/>
      <c r="AF37" s="2"/>
      <c r="AG37" s="2"/>
      <c r="AH37" s="2"/>
      <c r="AI37" s="59"/>
      <c r="AJ37" s="59"/>
      <c r="AK37" s="59"/>
      <c r="AL37" s="59"/>
      <c r="AM37" s="59"/>
      <c r="AN37" s="59"/>
    </row>
    <row r="38" spans="1:40" ht="18.600000000000001">
      <c r="A38" s="2"/>
      <c r="B38" s="2"/>
      <c r="C38" s="2"/>
      <c r="D38" s="21"/>
      <c r="E38" s="64"/>
      <c r="F38" s="27"/>
      <c r="G38" s="28"/>
      <c r="H38" s="69"/>
      <c r="I38" s="65"/>
      <c r="J38" s="66"/>
      <c r="K38" s="66"/>
      <c r="L38" s="66"/>
      <c r="M38" s="66"/>
      <c r="N38" s="66"/>
      <c r="O38" s="27"/>
      <c r="P38" s="66"/>
      <c r="Q38" s="66"/>
      <c r="R38" s="66"/>
      <c r="S38" s="66"/>
      <c r="T38" s="66"/>
      <c r="U38" s="27"/>
      <c r="V38" s="17"/>
      <c r="W38" s="66"/>
      <c r="X38" s="66"/>
      <c r="Y38" s="66"/>
      <c r="Z38" s="66"/>
      <c r="AA38" s="27"/>
      <c r="AB38" s="2"/>
      <c r="AC38" s="2"/>
      <c r="AD38" s="2"/>
      <c r="AE38" s="2"/>
      <c r="AF38" s="2"/>
      <c r="AG38" s="2"/>
      <c r="AH38" s="2"/>
      <c r="AI38" s="59"/>
      <c r="AJ38" s="59"/>
      <c r="AK38" s="59"/>
      <c r="AL38" s="59"/>
      <c r="AM38" s="59"/>
      <c r="AN38" s="59"/>
    </row>
    <row r="39" spans="1:40" ht="18.600000000000001">
      <c r="A39" s="2"/>
      <c r="B39" s="2"/>
      <c r="C39" s="2"/>
      <c r="D39" s="70"/>
      <c r="E39" s="71"/>
      <c r="F39" s="72"/>
      <c r="G39" s="72"/>
      <c r="H39" s="73"/>
      <c r="I39" s="73"/>
      <c r="J39" s="74"/>
      <c r="K39" s="74"/>
      <c r="L39" s="74"/>
      <c r="M39" s="74"/>
      <c r="N39" s="74"/>
      <c r="O39" s="72"/>
      <c r="P39" s="74"/>
      <c r="Q39" s="74"/>
      <c r="R39" s="74"/>
      <c r="S39" s="74"/>
      <c r="T39" s="74"/>
      <c r="U39" s="72"/>
      <c r="V39" s="17"/>
      <c r="W39" s="74"/>
      <c r="X39" s="74"/>
      <c r="Y39" s="74"/>
      <c r="Z39" s="74"/>
      <c r="AA39" s="72"/>
      <c r="AB39" s="2"/>
      <c r="AC39" s="2"/>
      <c r="AD39" s="2"/>
      <c r="AE39" s="2"/>
      <c r="AF39" s="2"/>
      <c r="AG39" s="2"/>
      <c r="AH39" s="2"/>
      <c r="AI39" s="59"/>
      <c r="AJ39" s="59"/>
      <c r="AK39" s="59"/>
      <c r="AL39" s="59"/>
      <c r="AM39" s="59"/>
      <c r="AN39" s="59"/>
    </row>
    <row r="40" spans="1:40" ht="18.600000000000001">
      <c r="A40" s="2"/>
      <c r="B40" s="2"/>
      <c r="C40" s="2"/>
      <c r="D40" s="70"/>
      <c r="E40" s="71"/>
      <c r="F40" s="72"/>
      <c r="G40" s="72"/>
      <c r="H40" s="73"/>
      <c r="I40" s="73"/>
      <c r="J40" s="74"/>
      <c r="K40" s="74"/>
      <c r="L40" s="74"/>
      <c r="M40" s="74"/>
      <c r="N40" s="74"/>
      <c r="O40" s="72"/>
      <c r="P40" s="74"/>
      <c r="Q40" s="74"/>
      <c r="R40" s="74"/>
      <c r="S40" s="74"/>
      <c r="T40" s="74"/>
      <c r="U40" s="72"/>
      <c r="V40" s="17"/>
      <c r="W40" s="74"/>
      <c r="X40" s="74"/>
      <c r="Y40" s="74"/>
      <c r="Z40" s="74"/>
      <c r="AA40" s="72"/>
      <c r="AB40" s="2"/>
      <c r="AC40" s="2"/>
      <c r="AD40" s="2"/>
      <c r="AE40" s="2"/>
      <c r="AF40" s="2"/>
      <c r="AG40" s="2"/>
      <c r="AH40" s="2"/>
      <c r="AI40" s="59"/>
      <c r="AJ40" s="59"/>
      <c r="AK40" s="59"/>
      <c r="AL40" s="59"/>
      <c r="AM40" s="59"/>
      <c r="AN40" s="59"/>
    </row>
    <row r="41" spans="1:40" ht="18.600000000000001">
      <c r="A41" s="2"/>
      <c r="B41" s="2"/>
      <c r="C41" s="2"/>
      <c r="D41" s="70"/>
      <c r="E41" s="71"/>
      <c r="F41" s="72"/>
      <c r="G41" s="72"/>
      <c r="H41" s="73"/>
      <c r="I41" s="73"/>
      <c r="J41" s="74"/>
      <c r="K41" s="74"/>
      <c r="L41" s="74"/>
      <c r="M41" s="74"/>
      <c r="N41" s="74"/>
      <c r="O41" s="72"/>
      <c r="P41" s="74"/>
      <c r="Q41" s="74"/>
      <c r="R41" s="74"/>
      <c r="S41" s="74"/>
      <c r="T41" s="74"/>
      <c r="U41" s="72"/>
      <c r="V41" s="74"/>
      <c r="W41" s="74"/>
      <c r="X41" s="74"/>
      <c r="Y41" s="74"/>
      <c r="Z41" s="74"/>
      <c r="AA41" s="72"/>
      <c r="AB41" s="2"/>
      <c r="AC41" s="2"/>
      <c r="AD41" s="2"/>
      <c r="AE41" s="2"/>
      <c r="AF41" s="2"/>
      <c r="AG41" s="2"/>
      <c r="AH41" s="2"/>
      <c r="AI41" s="59"/>
      <c r="AJ41" s="59"/>
      <c r="AK41" s="59"/>
      <c r="AL41" s="59"/>
      <c r="AM41" s="59"/>
      <c r="AN41" s="59"/>
    </row>
    <row r="42" spans="1:40" ht="18.600000000000001">
      <c r="A42" s="2"/>
      <c r="B42" s="2"/>
      <c r="C42" s="2"/>
      <c r="D42" s="70"/>
      <c r="E42" s="71"/>
      <c r="F42" s="72"/>
      <c r="G42" s="72"/>
      <c r="H42" s="73"/>
      <c r="I42" s="73"/>
      <c r="J42" s="74"/>
      <c r="K42" s="74"/>
      <c r="L42" s="74"/>
      <c r="M42" s="74"/>
      <c r="N42" s="74"/>
      <c r="O42" s="72"/>
      <c r="P42" s="74"/>
      <c r="Q42" s="74"/>
      <c r="R42" s="74"/>
      <c r="S42" s="74"/>
      <c r="T42" s="74"/>
      <c r="U42" s="72"/>
      <c r="V42" s="74"/>
      <c r="W42" s="74"/>
      <c r="X42" s="74"/>
      <c r="Y42" s="74"/>
      <c r="Z42" s="74"/>
      <c r="AA42" s="72"/>
      <c r="AB42" s="2"/>
      <c r="AC42" s="2"/>
      <c r="AD42" s="2"/>
      <c r="AE42" s="2"/>
      <c r="AF42" s="2"/>
      <c r="AG42" s="2"/>
      <c r="AH42" s="2"/>
      <c r="AI42" s="59"/>
      <c r="AJ42" s="59"/>
      <c r="AK42" s="59"/>
      <c r="AL42" s="59"/>
      <c r="AM42" s="59"/>
      <c r="AN42" s="59"/>
    </row>
    <row r="43" spans="1:40" ht="18.600000000000001">
      <c r="A43" s="2"/>
      <c r="B43" s="2"/>
      <c r="C43" s="2"/>
      <c r="D43" s="70"/>
      <c r="E43" s="71"/>
      <c r="F43" s="72"/>
      <c r="G43" s="72"/>
      <c r="H43" s="73"/>
      <c r="I43" s="73"/>
      <c r="J43" s="74"/>
      <c r="K43" s="74"/>
      <c r="L43" s="74"/>
      <c r="M43" s="74"/>
      <c r="N43" s="74"/>
      <c r="O43" s="72"/>
      <c r="P43" s="74"/>
      <c r="Q43" s="74"/>
      <c r="R43" s="74"/>
      <c r="S43" s="74"/>
      <c r="T43" s="74"/>
      <c r="U43" s="72"/>
      <c r="V43" s="74"/>
      <c r="W43" s="74"/>
      <c r="X43" s="74"/>
      <c r="Y43" s="74"/>
      <c r="Z43" s="74"/>
      <c r="AA43" s="72"/>
      <c r="AB43" s="2"/>
      <c r="AC43" s="2"/>
      <c r="AD43" s="2"/>
      <c r="AE43" s="2"/>
      <c r="AF43" s="2"/>
      <c r="AG43" s="2"/>
      <c r="AH43" s="2"/>
      <c r="AI43" s="59"/>
      <c r="AJ43" s="59"/>
      <c r="AK43" s="59"/>
      <c r="AL43" s="59"/>
      <c r="AM43" s="59"/>
      <c r="AN43" s="59"/>
    </row>
    <row r="44" spans="1:40" ht="18.600000000000001">
      <c r="A44" s="2"/>
      <c r="B44" s="2"/>
      <c r="C44" s="2"/>
      <c r="D44" s="70"/>
      <c r="E44" s="71"/>
      <c r="F44" s="72"/>
      <c r="G44" s="72"/>
      <c r="H44" s="73"/>
      <c r="I44" s="73"/>
      <c r="J44" s="74"/>
      <c r="K44" s="74"/>
      <c r="L44" s="74"/>
      <c r="M44" s="74"/>
      <c r="N44" s="74"/>
      <c r="O44" s="72"/>
      <c r="P44" s="74"/>
      <c r="Q44" s="74"/>
      <c r="R44" s="74"/>
      <c r="S44" s="74"/>
      <c r="T44" s="74"/>
      <c r="U44" s="72"/>
      <c r="V44" s="74"/>
      <c r="W44" s="74"/>
      <c r="X44" s="74"/>
      <c r="Y44" s="74"/>
      <c r="Z44" s="74"/>
      <c r="AA44" s="72"/>
      <c r="AB44" s="2"/>
      <c r="AC44" s="2"/>
      <c r="AD44" s="2"/>
      <c r="AE44" s="2"/>
      <c r="AF44" s="2"/>
      <c r="AG44" s="2"/>
      <c r="AH44" s="2"/>
      <c r="AI44" s="59"/>
      <c r="AJ44" s="59"/>
      <c r="AK44" s="59"/>
      <c r="AL44" s="59"/>
      <c r="AM44" s="59"/>
      <c r="AN44" s="59"/>
    </row>
    <row r="45" spans="1:40" ht="18.600000000000001">
      <c r="A45" s="2"/>
      <c r="B45" s="2"/>
      <c r="C45" s="2"/>
      <c r="D45" s="70"/>
      <c r="E45" s="71"/>
      <c r="F45" s="72"/>
      <c r="G45" s="72"/>
      <c r="H45" s="73"/>
      <c r="I45" s="73"/>
      <c r="J45" s="74"/>
      <c r="K45" s="74"/>
      <c r="L45" s="74"/>
      <c r="M45" s="74"/>
      <c r="N45" s="74"/>
      <c r="O45" s="72"/>
      <c r="P45" s="74"/>
      <c r="Q45" s="74"/>
      <c r="R45" s="74"/>
      <c r="S45" s="74"/>
      <c r="T45" s="74"/>
      <c r="U45" s="72"/>
      <c r="V45" s="74"/>
      <c r="W45" s="74"/>
      <c r="X45" s="74"/>
      <c r="Y45" s="74"/>
      <c r="Z45" s="74"/>
      <c r="AA45" s="72"/>
      <c r="AB45" s="2"/>
      <c r="AC45" s="2"/>
      <c r="AD45" s="2"/>
      <c r="AE45" s="2"/>
      <c r="AF45" s="2"/>
      <c r="AG45" s="2"/>
      <c r="AH45" s="2"/>
      <c r="AI45" s="59"/>
      <c r="AJ45" s="59"/>
      <c r="AK45" s="59"/>
      <c r="AL45" s="59"/>
      <c r="AM45" s="59"/>
      <c r="AN45" s="59"/>
    </row>
    <row r="46" spans="1:40" ht="18.600000000000001">
      <c r="A46" s="2"/>
      <c r="B46" s="2"/>
      <c r="C46" s="2"/>
      <c r="D46" s="70"/>
      <c r="E46" s="71"/>
      <c r="F46" s="72"/>
      <c r="G46" s="72"/>
      <c r="H46" s="73"/>
      <c r="I46" s="73"/>
      <c r="J46" s="74"/>
      <c r="K46" s="74"/>
      <c r="L46" s="74"/>
      <c r="M46" s="74"/>
      <c r="N46" s="74"/>
      <c r="O46" s="72"/>
      <c r="P46" s="74"/>
      <c r="Q46" s="74"/>
      <c r="R46" s="74"/>
      <c r="S46" s="74"/>
      <c r="T46" s="74"/>
      <c r="U46" s="72"/>
      <c r="V46" s="74"/>
      <c r="W46" s="74"/>
      <c r="X46" s="74"/>
      <c r="Y46" s="74"/>
      <c r="Z46" s="74"/>
      <c r="AA46" s="72"/>
      <c r="AB46" s="2"/>
      <c r="AC46" s="2"/>
      <c r="AD46" s="2"/>
      <c r="AE46" s="2"/>
      <c r="AF46" s="2"/>
      <c r="AG46" s="2"/>
      <c r="AH46" s="2"/>
      <c r="AI46" s="59"/>
      <c r="AJ46" s="59"/>
      <c r="AK46" s="59"/>
      <c r="AL46" s="59"/>
      <c r="AM46" s="59"/>
      <c r="AN46" s="59"/>
    </row>
    <row r="47" spans="1:40" ht="18.600000000000001">
      <c r="A47" s="2"/>
      <c r="B47" s="2"/>
      <c r="C47" s="2"/>
      <c r="D47" s="70"/>
      <c r="E47" s="71"/>
      <c r="F47" s="72"/>
      <c r="G47" s="72"/>
      <c r="H47" s="73"/>
      <c r="I47" s="73"/>
      <c r="J47" s="74"/>
      <c r="K47" s="74"/>
      <c r="L47" s="74"/>
      <c r="M47" s="74"/>
      <c r="N47" s="74"/>
      <c r="O47" s="72"/>
      <c r="P47" s="74"/>
      <c r="Q47" s="74"/>
      <c r="R47" s="74"/>
      <c r="S47" s="74"/>
      <c r="T47" s="74"/>
      <c r="U47" s="72"/>
      <c r="V47" s="74"/>
      <c r="W47" s="74"/>
      <c r="X47" s="74"/>
      <c r="Y47" s="74"/>
      <c r="Z47" s="74"/>
      <c r="AA47" s="72"/>
      <c r="AB47" s="2"/>
      <c r="AC47" s="2"/>
      <c r="AD47" s="2"/>
      <c r="AE47" s="2"/>
      <c r="AF47" s="2"/>
      <c r="AG47" s="2"/>
      <c r="AH47" s="2"/>
      <c r="AI47" s="59"/>
      <c r="AJ47" s="59"/>
      <c r="AK47" s="59"/>
      <c r="AL47" s="59"/>
      <c r="AM47" s="59"/>
      <c r="AN47" s="59"/>
    </row>
    <row r="48" spans="1:40" ht="18.600000000000001">
      <c r="A48" s="2"/>
      <c r="B48" s="2"/>
      <c r="C48" s="2"/>
      <c r="D48" s="70"/>
      <c r="E48" s="71"/>
      <c r="F48" s="72"/>
      <c r="G48" s="72"/>
      <c r="H48" s="73"/>
      <c r="I48" s="73"/>
      <c r="J48" s="74"/>
      <c r="K48" s="74"/>
      <c r="L48" s="74"/>
      <c r="M48" s="74"/>
      <c r="N48" s="74"/>
      <c r="O48" s="72"/>
      <c r="P48" s="74"/>
      <c r="Q48" s="74"/>
      <c r="R48" s="74"/>
      <c r="S48" s="74"/>
      <c r="T48" s="74"/>
      <c r="U48" s="72"/>
      <c r="V48" s="74"/>
      <c r="W48" s="74"/>
      <c r="X48" s="74"/>
      <c r="Y48" s="74"/>
      <c r="Z48" s="74"/>
      <c r="AA48" s="72"/>
      <c r="AB48" s="2"/>
      <c r="AC48" s="2"/>
      <c r="AD48" s="2"/>
      <c r="AE48" s="2"/>
      <c r="AF48" s="2"/>
      <c r="AG48" s="2"/>
      <c r="AH48" s="2"/>
      <c r="AI48" s="59"/>
      <c r="AJ48" s="59"/>
      <c r="AK48" s="59"/>
      <c r="AL48" s="59"/>
      <c r="AM48" s="59"/>
      <c r="AN48" s="59"/>
    </row>
    <row r="49" spans="1:40" ht="18.600000000000001">
      <c r="A49" s="2"/>
      <c r="B49" s="2"/>
      <c r="C49" s="2"/>
      <c r="D49" s="70"/>
      <c r="E49" s="71"/>
      <c r="F49" s="72"/>
      <c r="G49" s="72"/>
      <c r="H49" s="73"/>
      <c r="I49" s="73"/>
      <c r="J49" s="74"/>
      <c r="K49" s="74"/>
      <c r="L49" s="74"/>
      <c r="M49" s="74"/>
      <c r="N49" s="74"/>
      <c r="O49" s="72"/>
      <c r="P49" s="74"/>
      <c r="Q49" s="74"/>
      <c r="R49" s="74"/>
      <c r="S49" s="74"/>
      <c r="T49" s="74"/>
      <c r="U49" s="72"/>
      <c r="V49" s="74"/>
      <c r="W49" s="74"/>
      <c r="X49" s="74"/>
      <c r="Y49" s="74"/>
      <c r="Z49" s="74"/>
      <c r="AA49" s="72"/>
      <c r="AB49" s="2"/>
      <c r="AC49" s="2"/>
      <c r="AD49" s="2"/>
      <c r="AE49" s="2"/>
      <c r="AF49" s="2"/>
      <c r="AG49" s="2"/>
      <c r="AH49" s="2"/>
      <c r="AI49" s="59"/>
      <c r="AJ49" s="59"/>
      <c r="AK49" s="59"/>
      <c r="AL49" s="59"/>
      <c r="AM49" s="59"/>
      <c r="AN49" s="59"/>
    </row>
    <row r="50" spans="1:4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9"/>
      <c r="AJ50" s="59"/>
      <c r="AK50" s="59"/>
      <c r="AL50" s="59"/>
      <c r="AM50" s="59"/>
      <c r="AN50" s="59"/>
    </row>
    <row r="51" spans="1:4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59"/>
      <c r="AJ51" s="59"/>
      <c r="AK51" s="59"/>
      <c r="AL51" s="59"/>
      <c r="AM51" s="59"/>
      <c r="AN51" s="59"/>
    </row>
    <row r="52" spans="1:4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59"/>
      <c r="AJ52" s="59"/>
      <c r="AK52" s="59"/>
      <c r="AL52" s="59"/>
      <c r="AM52" s="59"/>
      <c r="AN52" s="59"/>
    </row>
    <row r="53" spans="1:4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59"/>
      <c r="AJ53" s="59"/>
      <c r="AK53" s="59"/>
      <c r="AL53" s="59"/>
      <c r="AM53" s="59"/>
      <c r="AN53" s="59"/>
    </row>
    <row r="54" spans="1:4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59"/>
      <c r="AJ54" s="59"/>
      <c r="AK54" s="59"/>
      <c r="AL54" s="59"/>
      <c r="AM54" s="59"/>
      <c r="AN54" s="59"/>
    </row>
    <row r="55" spans="1:4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59"/>
      <c r="AJ55" s="59"/>
      <c r="AK55" s="59"/>
      <c r="AL55" s="59"/>
      <c r="AM55" s="59"/>
      <c r="AN55" s="59"/>
    </row>
    <row r="56" spans="1:4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59"/>
      <c r="AJ56" s="59"/>
      <c r="AK56" s="59"/>
      <c r="AL56" s="59"/>
      <c r="AM56" s="59"/>
      <c r="AN56" s="59"/>
    </row>
    <row r="57" spans="1:4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59"/>
      <c r="AJ57" s="59"/>
      <c r="AK57" s="59"/>
      <c r="AL57" s="59"/>
      <c r="AM57" s="59"/>
      <c r="AN57" s="59"/>
    </row>
    <row r="58" spans="1:4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59"/>
      <c r="AJ58" s="59"/>
      <c r="AK58" s="59"/>
      <c r="AL58" s="59"/>
      <c r="AM58" s="59"/>
      <c r="AN58" s="59"/>
    </row>
    <row r="59" spans="1:4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59"/>
      <c r="AJ59" s="59"/>
      <c r="AK59" s="59"/>
      <c r="AL59" s="59"/>
      <c r="AM59" s="59"/>
      <c r="AN59" s="59"/>
    </row>
    <row r="60" spans="1:4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59"/>
      <c r="AJ60" s="59"/>
      <c r="AK60" s="59"/>
      <c r="AL60" s="59"/>
      <c r="AM60" s="59"/>
      <c r="AN60" s="59"/>
    </row>
    <row r="61" spans="1:4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59"/>
      <c r="AJ61" s="59"/>
      <c r="AK61" s="59"/>
      <c r="AL61" s="59"/>
      <c r="AM61" s="59"/>
      <c r="AN61" s="59"/>
    </row>
    <row r="62" spans="1:4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59"/>
      <c r="AJ62" s="59"/>
      <c r="AK62" s="59"/>
      <c r="AL62" s="59"/>
      <c r="AM62" s="59"/>
      <c r="AN62" s="59"/>
    </row>
    <row r="63" spans="1:4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59"/>
      <c r="AJ63" s="59"/>
      <c r="AK63" s="59"/>
      <c r="AL63" s="59"/>
      <c r="AM63" s="59"/>
      <c r="AN63" s="59"/>
    </row>
  </sheetData>
  <sortState xmlns:xlrd2="http://schemas.microsoft.com/office/spreadsheetml/2017/richdata2" ref="D5:AA36">
    <sortCondition descending="1" ref="H5:H36"/>
  </sortState>
  <mergeCells count="4">
    <mergeCell ref="J3:L3"/>
    <mergeCell ref="P3:R3"/>
    <mergeCell ref="V3:X3"/>
    <mergeCell ref="AB3:AD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AF63"/>
  <sheetViews>
    <sheetView workbookViewId="0">
      <selection activeCell="E17" sqref="E17"/>
    </sheetView>
  </sheetViews>
  <sheetFormatPr defaultRowHeight="14.4"/>
  <cols>
    <col min="4" max="4" width="17.88671875" customWidth="1"/>
    <col min="5" max="5" width="10" customWidth="1"/>
    <col min="6" max="6" width="4.44140625" customWidth="1"/>
    <col min="8" max="8" width="20" customWidth="1"/>
    <col min="9" max="9" width="9.109375" customWidth="1"/>
    <col min="10" max="10" width="1.6640625" customWidth="1"/>
    <col min="12" max="12" width="12" customWidth="1"/>
  </cols>
  <sheetData>
    <row r="1" spans="1:32" ht="24" thickBot="1">
      <c r="A1" s="90"/>
      <c r="B1" s="90"/>
      <c r="C1" s="90"/>
      <c r="D1" s="90"/>
      <c r="E1" s="90"/>
      <c r="F1" s="337" t="s">
        <v>75</v>
      </c>
      <c r="G1" s="337"/>
      <c r="H1" s="337"/>
      <c r="I1" s="337"/>
      <c r="J1" s="337"/>
      <c r="K1" s="337"/>
      <c r="L1" s="337"/>
      <c r="M1" s="337"/>
      <c r="N1" s="337"/>
      <c r="O1" s="337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42"/>
      <c r="AD1" s="242"/>
      <c r="AE1" s="242"/>
      <c r="AF1" s="242"/>
    </row>
    <row r="2" spans="1:32" ht="20.399999999999999" thickTop="1" thickBot="1">
      <c r="A2" s="90"/>
      <c r="B2" s="90"/>
      <c r="C2" s="90"/>
      <c r="D2" s="90"/>
      <c r="E2" s="90"/>
      <c r="F2" s="4"/>
      <c r="G2" s="197" t="s">
        <v>0</v>
      </c>
      <c r="H2" s="5"/>
      <c r="I2" s="442" t="s">
        <v>61</v>
      </c>
      <c r="J2" s="443"/>
      <c r="K2" s="396" t="s">
        <v>62</v>
      </c>
      <c r="L2" s="469"/>
      <c r="M2" s="446" t="s">
        <v>63</v>
      </c>
      <c r="N2" s="447"/>
      <c r="O2" s="448"/>
      <c r="P2" s="91"/>
      <c r="Q2" s="227"/>
      <c r="R2" s="227"/>
      <c r="S2" s="227"/>
      <c r="T2" s="227"/>
      <c r="U2" s="2"/>
      <c r="V2" s="2"/>
      <c r="W2" s="2"/>
      <c r="X2" s="2"/>
      <c r="Y2" s="2"/>
      <c r="Z2" s="2"/>
      <c r="AA2" s="2"/>
      <c r="AB2" s="2"/>
      <c r="AC2" s="242"/>
      <c r="AD2" s="242"/>
      <c r="AE2" s="242"/>
      <c r="AF2" s="242"/>
    </row>
    <row r="3" spans="1:32" ht="19.8" thickBot="1">
      <c r="A3" s="90"/>
      <c r="B3" s="90"/>
      <c r="C3" s="90"/>
      <c r="D3" s="90"/>
      <c r="E3" s="90"/>
      <c r="F3" s="41">
        <v>1</v>
      </c>
      <c r="G3" s="43" t="s">
        <v>64</v>
      </c>
      <c r="H3" s="93"/>
      <c r="I3" s="433">
        <v>15</v>
      </c>
      <c r="J3" s="406">
        <v>15</v>
      </c>
      <c r="K3" s="444">
        <v>126.06666666666666</v>
      </c>
      <c r="L3" s="445">
        <v>126.06666666666666</v>
      </c>
      <c r="M3" s="570">
        <v>1949</v>
      </c>
      <c r="N3" s="571">
        <v>1949</v>
      </c>
      <c r="O3" s="572">
        <v>1949</v>
      </c>
      <c r="P3" s="10"/>
      <c r="Q3" s="227"/>
      <c r="R3" s="226"/>
      <c r="S3" s="226"/>
      <c r="T3" s="226"/>
      <c r="U3" s="2"/>
      <c r="V3" s="2"/>
      <c r="W3" s="2"/>
      <c r="X3" s="2"/>
      <c r="Y3" s="2"/>
      <c r="Z3" s="2"/>
      <c r="AA3" s="2"/>
      <c r="AB3" s="2"/>
      <c r="AC3" s="242"/>
      <c r="AD3" s="242"/>
      <c r="AE3" s="242"/>
      <c r="AF3" s="242"/>
    </row>
    <row r="4" spans="1:32" ht="19.2">
      <c r="A4" s="90"/>
      <c r="B4" s="90"/>
      <c r="C4" s="90"/>
      <c r="D4" s="90"/>
      <c r="E4" s="90"/>
      <c r="F4" s="41">
        <v>2</v>
      </c>
      <c r="G4" s="44" t="s">
        <v>25</v>
      </c>
      <c r="H4" s="45"/>
      <c r="I4" s="353">
        <v>15</v>
      </c>
      <c r="J4" s="354">
        <v>15</v>
      </c>
      <c r="K4" s="361">
        <v>114.2</v>
      </c>
      <c r="L4" s="437">
        <v>114.2</v>
      </c>
      <c r="M4" s="438">
        <v>1713</v>
      </c>
      <c r="N4" s="438">
        <v>1713</v>
      </c>
      <c r="O4" s="439">
        <v>1713</v>
      </c>
      <c r="P4" s="14"/>
      <c r="Q4" s="223" t="s">
        <v>76</v>
      </c>
      <c r="R4" s="224"/>
      <c r="S4" s="224"/>
      <c r="T4" s="225"/>
      <c r="U4" s="222"/>
      <c r="V4" s="2"/>
      <c r="W4" s="2"/>
      <c r="X4" s="2"/>
      <c r="Y4" s="2"/>
      <c r="Z4" s="2"/>
      <c r="AA4" s="2"/>
      <c r="AB4" s="2"/>
      <c r="AC4" s="242"/>
      <c r="AD4" s="242"/>
      <c r="AE4" s="242"/>
      <c r="AF4" s="242"/>
    </row>
    <row r="5" spans="1:32" ht="19.8" thickBot="1">
      <c r="A5" s="90"/>
      <c r="B5" s="90"/>
      <c r="C5" s="90"/>
      <c r="D5" s="90"/>
      <c r="E5" s="90"/>
      <c r="F5" s="41">
        <v>3</v>
      </c>
      <c r="G5" s="44" t="s">
        <v>24</v>
      </c>
      <c r="H5" s="45"/>
      <c r="I5" s="353">
        <v>14</v>
      </c>
      <c r="J5" s="354">
        <v>14</v>
      </c>
      <c r="K5" s="361">
        <v>116.6</v>
      </c>
      <c r="L5" s="437">
        <v>116.6</v>
      </c>
      <c r="M5" s="440">
        <v>1791</v>
      </c>
      <c r="N5" s="440">
        <v>1791</v>
      </c>
      <c r="O5" s="441">
        <v>1791</v>
      </c>
      <c r="P5" s="14"/>
      <c r="Q5" s="228" t="s">
        <v>66</v>
      </c>
      <c r="R5" s="229"/>
      <c r="S5" s="229"/>
      <c r="T5" s="230"/>
      <c r="U5" s="2"/>
      <c r="V5" s="2"/>
      <c r="W5" s="2"/>
      <c r="X5" s="2"/>
      <c r="Y5" s="2"/>
      <c r="Z5" s="2"/>
      <c r="AA5" s="2"/>
      <c r="AB5" s="2"/>
      <c r="AC5" s="242"/>
      <c r="AD5" s="242"/>
      <c r="AE5" s="242"/>
      <c r="AF5" s="242"/>
    </row>
    <row r="6" spans="1:32" ht="18.600000000000001">
      <c r="A6" s="90"/>
      <c r="B6" s="90"/>
      <c r="C6" s="90"/>
      <c r="D6" s="90"/>
      <c r="E6" s="90"/>
      <c r="F6" s="41">
        <v>4</v>
      </c>
      <c r="G6" s="44" t="s">
        <v>11</v>
      </c>
      <c r="H6" s="45"/>
      <c r="I6" s="353">
        <v>13</v>
      </c>
      <c r="J6" s="354">
        <v>13</v>
      </c>
      <c r="K6" s="361">
        <v>123.33333333333333</v>
      </c>
      <c r="L6" s="437">
        <v>123.33333333333333</v>
      </c>
      <c r="M6" s="440">
        <v>1896</v>
      </c>
      <c r="N6" s="440">
        <v>1896</v>
      </c>
      <c r="O6" s="441">
        <v>1896</v>
      </c>
      <c r="P6" s="1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42"/>
      <c r="AD6" s="242"/>
      <c r="AE6" s="242"/>
      <c r="AF6" s="242"/>
    </row>
    <row r="7" spans="1:32" ht="18.600000000000001">
      <c r="A7" s="90"/>
      <c r="B7" s="90"/>
      <c r="C7" s="90"/>
      <c r="D7" s="90"/>
      <c r="E7" s="90"/>
      <c r="F7" s="41">
        <v>5</v>
      </c>
      <c r="G7" s="44" t="s">
        <v>21</v>
      </c>
      <c r="H7" s="45"/>
      <c r="I7" s="355">
        <v>13</v>
      </c>
      <c r="J7" s="356">
        <v>13</v>
      </c>
      <c r="K7" s="361">
        <v>115.93333333333334</v>
      </c>
      <c r="L7" s="437">
        <v>115.93333333333334</v>
      </c>
      <c r="M7" s="438">
        <v>1887</v>
      </c>
      <c r="N7" s="438">
        <v>1887</v>
      </c>
      <c r="O7" s="439">
        <v>1887</v>
      </c>
      <c r="P7" s="1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42"/>
      <c r="AD7" s="242"/>
      <c r="AE7" s="242"/>
      <c r="AF7" s="242"/>
    </row>
    <row r="8" spans="1:32" ht="18.600000000000001">
      <c r="A8" s="2"/>
      <c r="B8" s="2"/>
      <c r="C8" s="2"/>
      <c r="D8" s="2"/>
      <c r="E8" s="2"/>
      <c r="F8" s="41">
        <v>6</v>
      </c>
      <c r="G8" s="46" t="s">
        <v>4</v>
      </c>
      <c r="H8" s="47"/>
      <c r="I8" s="353">
        <v>8</v>
      </c>
      <c r="J8" s="354">
        <v>8</v>
      </c>
      <c r="K8" s="361">
        <v>113.86666666666666</v>
      </c>
      <c r="L8" s="437">
        <v>113.86666666666666</v>
      </c>
      <c r="M8" s="438">
        <v>1859</v>
      </c>
      <c r="N8" s="438">
        <v>1859</v>
      </c>
      <c r="O8" s="439">
        <v>1859</v>
      </c>
      <c r="P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42"/>
      <c r="AD8" s="242"/>
      <c r="AE8" s="242"/>
      <c r="AF8" s="242"/>
    </row>
    <row r="9" spans="1:32" ht="18.600000000000001">
      <c r="A9" s="2"/>
      <c r="B9" s="2"/>
      <c r="C9" s="2"/>
      <c r="D9" s="2"/>
      <c r="E9" s="2"/>
      <c r="F9" s="41">
        <v>7</v>
      </c>
      <c r="G9" s="52" t="s">
        <v>22</v>
      </c>
      <c r="H9" s="53"/>
      <c r="I9" s="357">
        <v>7</v>
      </c>
      <c r="J9" s="358">
        <v>7</v>
      </c>
      <c r="K9" s="365">
        <v>110.33333333333333</v>
      </c>
      <c r="L9" s="449">
        <v>110.33333333333333</v>
      </c>
      <c r="M9" s="450">
        <v>1730</v>
      </c>
      <c r="N9" s="450">
        <v>1730</v>
      </c>
      <c r="O9" s="451">
        <v>1730</v>
      </c>
      <c r="P9" s="1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42"/>
      <c r="AD9" s="242"/>
      <c r="AE9" s="242"/>
      <c r="AF9" s="242"/>
    </row>
    <row r="10" spans="1:32" ht="18.600000000000001">
      <c r="A10" s="2"/>
      <c r="B10" s="2"/>
      <c r="C10" s="2"/>
      <c r="D10" s="2"/>
      <c r="E10" s="2"/>
      <c r="F10" s="41">
        <v>8</v>
      </c>
      <c r="G10" s="95" t="s">
        <v>23</v>
      </c>
      <c r="H10" s="291"/>
      <c r="I10" s="457">
        <v>5</v>
      </c>
      <c r="J10" s="457">
        <v>5</v>
      </c>
      <c r="K10" s="458">
        <v>109.73333333333333</v>
      </c>
      <c r="L10" s="458">
        <v>109.73333333333333</v>
      </c>
      <c r="M10" s="438">
        <v>1732</v>
      </c>
      <c r="N10" s="438">
        <v>1732</v>
      </c>
      <c r="O10" s="439">
        <v>1732</v>
      </c>
      <c r="P10" s="1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42"/>
      <c r="AD10" s="242"/>
      <c r="AE10" s="242"/>
      <c r="AF10" s="242"/>
    </row>
    <row r="11" spans="1:32" ht="18.600000000000001">
      <c r="A11" s="2"/>
      <c r="B11" s="2"/>
      <c r="C11" s="2"/>
      <c r="D11" s="2"/>
      <c r="E11" s="2"/>
      <c r="F11" s="41">
        <v>9</v>
      </c>
      <c r="G11" s="95" t="s">
        <v>65</v>
      </c>
      <c r="H11" s="564"/>
      <c r="I11" s="409">
        <v>5</v>
      </c>
      <c r="J11" s="410">
        <v>5</v>
      </c>
      <c r="K11" s="565">
        <v>128.93333333333334</v>
      </c>
      <c r="L11" s="566">
        <v>128.93333333333334</v>
      </c>
      <c r="M11" s="567">
        <v>2038</v>
      </c>
      <c r="N11" s="568">
        <v>2038</v>
      </c>
      <c r="O11" s="569">
        <v>2038</v>
      </c>
      <c r="P11" s="1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42"/>
      <c r="AD11" s="242"/>
      <c r="AE11" s="242"/>
      <c r="AF11" s="242"/>
    </row>
    <row r="12" spans="1:32" ht="19.2" thickBot="1">
      <c r="A12" s="2"/>
      <c r="B12" s="2"/>
      <c r="C12" s="2"/>
      <c r="D12" s="2"/>
      <c r="E12" s="2"/>
      <c r="F12" s="41">
        <v>10</v>
      </c>
      <c r="G12" s="251" t="s">
        <v>3</v>
      </c>
      <c r="H12" s="292"/>
      <c r="I12" s="428">
        <v>3</v>
      </c>
      <c r="J12" s="428">
        <v>3</v>
      </c>
      <c r="K12" s="459">
        <v>108.6</v>
      </c>
      <c r="L12" s="459">
        <v>108.6</v>
      </c>
      <c r="M12" s="460">
        <v>1683</v>
      </c>
      <c r="N12" s="460">
        <v>1683</v>
      </c>
      <c r="O12" s="461">
        <v>1683</v>
      </c>
      <c r="P12" s="1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42"/>
      <c r="AD12" s="242"/>
      <c r="AE12" s="242"/>
      <c r="AF12" s="242"/>
    </row>
    <row r="13" spans="1:32" ht="4.2" customHeight="1" thickBot="1">
      <c r="A13" s="2"/>
      <c r="B13" s="2"/>
      <c r="C13" s="2"/>
      <c r="D13" s="2"/>
      <c r="E13" s="2"/>
      <c r="F13" s="19"/>
      <c r="G13" s="338"/>
      <c r="H13" s="338"/>
      <c r="I13" s="20"/>
      <c r="J13" s="13"/>
      <c r="K13" s="13"/>
      <c r="L13" s="13"/>
      <c r="M13" s="375"/>
      <c r="N13" s="375"/>
      <c r="O13" s="13"/>
      <c r="P13" s="1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42"/>
      <c r="AD13" s="242"/>
      <c r="AE13" s="242"/>
      <c r="AF13" s="242"/>
    </row>
    <row r="14" spans="1:32" ht="19.8" thickTop="1" thickBot="1">
      <c r="A14" s="2"/>
      <c r="B14" s="2"/>
      <c r="C14" s="2"/>
      <c r="D14" s="2"/>
      <c r="E14" s="2"/>
      <c r="F14" s="70"/>
      <c r="G14" s="196" t="s">
        <v>6</v>
      </c>
      <c r="H14" s="92"/>
      <c r="I14" s="442" t="s">
        <v>61</v>
      </c>
      <c r="J14" s="443"/>
      <c r="K14" s="396" t="s">
        <v>62</v>
      </c>
      <c r="L14" s="469"/>
      <c r="M14" s="446" t="s">
        <v>63</v>
      </c>
      <c r="N14" s="447"/>
      <c r="O14" s="448"/>
      <c r="P14" s="321"/>
      <c r="Q14" s="322"/>
      <c r="R14" s="322"/>
      <c r="S14" s="322"/>
      <c r="T14" s="322"/>
      <c r="U14" s="322"/>
      <c r="V14" s="322"/>
      <c r="W14" s="322"/>
      <c r="X14" s="321"/>
      <c r="Y14" s="322"/>
      <c r="Z14" s="322"/>
      <c r="AA14" s="322"/>
      <c r="AB14" s="322"/>
      <c r="AC14" s="323"/>
      <c r="AD14" s="323"/>
      <c r="AE14" s="242"/>
      <c r="AF14" s="242"/>
    </row>
    <row r="15" spans="1:32" ht="18.600000000000001">
      <c r="A15" s="2"/>
      <c r="B15" s="2"/>
      <c r="C15" s="2"/>
      <c r="D15" s="2"/>
      <c r="E15" s="2"/>
      <c r="F15" s="41">
        <v>1</v>
      </c>
      <c r="G15" s="49" t="s">
        <v>69</v>
      </c>
      <c r="H15" s="25"/>
      <c r="I15" s="385">
        <v>17</v>
      </c>
      <c r="J15" s="386">
        <v>17</v>
      </c>
      <c r="K15" s="473">
        <v>108</v>
      </c>
      <c r="L15" s="474">
        <v>108</v>
      </c>
      <c r="M15" s="475">
        <v>1620</v>
      </c>
      <c r="N15" s="476">
        <v>1620</v>
      </c>
      <c r="O15" s="477">
        <v>1620</v>
      </c>
      <c r="P15" s="2"/>
      <c r="Q15" s="2"/>
      <c r="R15" s="2"/>
      <c r="S15" s="226"/>
      <c r="T15" s="2"/>
      <c r="U15" s="2"/>
      <c r="V15" s="2"/>
      <c r="W15" s="2"/>
      <c r="X15" s="2"/>
      <c r="Y15" s="2"/>
      <c r="Z15" s="2"/>
      <c r="AA15" s="2"/>
      <c r="AB15" s="2"/>
      <c r="AC15" s="242"/>
      <c r="AD15" s="324"/>
      <c r="AE15" s="242"/>
      <c r="AF15" s="242"/>
    </row>
    <row r="16" spans="1:32" ht="18.600000000000001">
      <c r="A16" s="2"/>
      <c r="B16" s="2"/>
      <c r="C16" s="2"/>
      <c r="D16" s="2"/>
      <c r="E16" s="2"/>
      <c r="F16" s="41">
        <v>2</v>
      </c>
      <c r="G16" s="44" t="s">
        <v>28</v>
      </c>
      <c r="H16" s="11"/>
      <c r="I16" s="452">
        <v>15</v>
      </c>
      <c r="J16" s="453">
        <v>15</v>
      </c>
      <c r="K16" s="456">
        <v>103.73333333333333</v>
      </c>
      <c r="L16" s="456">
        <v>103.73333333333333</v>
      </c>
      <c r="M16" s="454">
        <v>1612</v>
      </c>
      <c r="N16" s="454">
        <v>1612</v>
      </c>
      <c r="O16" s="455">
        <v>1612</v>
      </c>
      <c r="P16" s="22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42"/>
      <c r="AD16" s="242"/>
      <c r="AE16" s="242"/>
      <c r="AF16" s="242"/>
    </row>
    <row r="17" spans="1:32" ht="18.600000000000001">
      <c r="A17" s="2"/>
      <c r="B17" s="2"/>
      <c r="C17" s="2"/>
      <c r="D17" s="2"/>
      <c r="E17" s="2"/>
      <c r="F17" s="41">
        <v>3</v>
      </c>
      <c r="G17" s="44" t="s">
        <v>59</v>
      </c>
      <c r="H17" s="11"/>
      <c r="I17" s="452">
        <v>14</v>
      </c>
      <c r="J17" s="453">
        <v>14</v>
      </c>
      <c r="K17" s="456">
        <v>102.6</v>
      </c>
      <c r="L17" s="456">
        <v>102.6</v>
      </c>
      <c r="M17" s="454">
        <v>1616</v>
      </c>
      <c r="N17" s="454">
        <v>1616</v>
      </c>
      <c r="O17" s="455">
        <v>1616</v>
      </c>
      <c r="P17" s="2"/>
      <c r="Q17" s="325"/>
      <c r="R17" s="325"/>
      <c r="S17" s="325"/>
      <c r="T17" s="325"/>
      <c r="U17" s="325"/>
      <c r="V17" s="325"/>
      <c r="W17" s="2"/>
      <c r="X17" s="2"/>
      <c r="Y17" s="2"/>
      <c r="Z17" s="2"/>
      <c r="AA17" s="2"/>
      <c r="AB17" s="2"/>
      <c r="AC17" s="242"/>
      <c r="AD17" s="242"/>
      <c r="AE17" s="242"/>
      <c r="AF17" s="242"/>
    </row>
    <row r="18" spans="1:32" ht="18.600000000000001">
      <c r="A18" s="2"/>
      <c r="B18" s="2"/>
      <c r="C18" s="2"/>
      <c r="D18" s="2"/>
      <c r="E18" s="2"/>
      <c r="F18" s="41">
        <v>4</v>
      </c>
      <c r="G18" s="44" t="s">
        <v>70</v>
      </c>
      <c r="H18" s="11"/>
      <c r="I18" s="452">
        <v>9</v>
      </c>
      <c r="J18" s="453">
        <v>9</v>
      </c>
      <c r="K18" s="456">
        <v>102.8</v>
      </c>
      <c r="L18" s="456">
        <v>102.8</v>
      </c>
      <c r="M18" s="454">
        <v>1618</v>
      </c>
      <c r="N18" s="454">
        <v>1618</v>
      </c>
      <c r="O18" s="455">
        <v>1618</v>
      </c>
      <c r="P18" s="2"/>
      <c r="Q18" s="325"/>
      <c r="R18" s="325"/>
      <c r="S18" s="325"/>
      <c r="T18" s="325"/>
      <c r="U18" s="325"/>
      <c r="V18" s="325"/>
      <c r="W18" s="2"/>
      <c r="X18" s="2"/>
      <c r="Y18" s="2"/>
      <c r="Z18" s="2"/>
      <c r="AA18" s="2"/>
      <c r="AB18" s="2"/>
      <c r="AC18" s="242"/>
      <c r="AD18" s="242"/>
      <c r="AE18" s="242"/>
      <c r="AF18" s="242"/>
    </row>
    <row r="19" spans="1:32" ht="18.600000000000001">
      <c r="A19" s="2"/>
      <c r="B19" s="2"/>
      <c r="C19" s="2"/>
      <c r="D19" s="2"/>
      <c r="E19" s="2"/>
      <c r="F19" s="41">
        <v>5</v>
      </c>
      <c r="G19" s="44" t="s">
        <v>30</v>
      </c>
      <c r="H19" s="11"/>
      <c r="I19" s="462">
        <v>8</v>
      </c>
      <c r="J19" s="463">
        <v>8</v>
      </c>
      <c r="K19" s="456">
        <v>99.533333333333331</v>
      </c>
      <c r="L19" s="456">
        <v>99.533333333333331</v>
      </c>
      <c r="M19" s="454">
        <v>1650</v>
      </c>
      <c r="N19" s="454">
        <v>1650</v>
      </c>
      <c r="O19" s="455">
        <v>1650</v>
      </c>
      <c r="P19" s="2"/>
      <c r="Q19" s="325"/>
      <c r="R19" s="325"/>
      <c r="S19" s="325"/>
      <c r="T19" s="325"/>
      <c r="U19" s="325"/>
      <c r="V19" s="325"/>
      <c r="W19" s="2"/>
      <c r="X19" s="2"/>
      <c r="Y19" s="2"/>
      <c r="Z19" s="2"/>
      <c r="AA19" s="2"/>
      <c r="AB19" s="2"/>
      <c r="AC19" s="242"/>
      <c r="AD19" s="242"/>
      <c r="AE19" s="242"/>
      <c r="AF19" s="242"/>
    </row>
    <row r="20" spans="1:32" ht="18.600000000000001">
      <c r="A20" s="2"/>
      <c r="B20" s="2"/>
      <c r="C20" s="2"/>
      <c r="D20" s="2"/>
      <c r="E20" s="2"/>
      <c r="F20" s="41">
        <v>6</v>
      </c>
      <c r="G20" s="52" t="s">
        <v>26</v>
      </c>
      <c r="H20" s="35"/>
      <c r="I20" s="582">
        <v>8</v>
      </c>
      <c r="J20" s="583">
        <v>8</v>
      </c>
      <c r="K20" s="466">
        <v>102.46666666666667</v>
      </c>
      <c r="L20" s="466">
        <v>102.46666666666667</v>
      </c>
      <c r="M20" s="464">
        <v>1619</v>
      </c>
      <c r="N20" s="464">
        <v>1619</v>
      </c>
      <c r="O20" s="465">
        <v>1619</v>
      </c>
      <c r="P20" s="2"/>
      <c r="Q20" s="325"/>
      <c r="R20" s="325"/>
      <c r="S20" s="325"/>
      <c r="T20" s="325"/>
      <c r="U20" s="325"/>
      <c r="V20" s="325"/>
      <c r="W20" s="2"/>
      <c r="X20" s="2"/>
      <c r="Y20" s="2"/>
      <c r="Z20" s="2"/>
      <c r="AA20" s="2"/>
      <c r="AB20" s="2"/>
      <c r="AC20" s="242"/>
      <c r="AD20" s="242"/>
      <c r="AE20" s="242"/>
      <c r="AF20" s="242"/>
    </row>
    <row r="21" spans="1:32" ht="18.600000000000001">
      <c r="A21" s="2"/>
      <c r="B21" s="2"/>
      <c r="C21" s="2"/>
      <c r="D21" s="2"/>
      <c r="E21" s="2"/>
      <c r="F21" s="41">
        <v>7</v>
      </c>
      <c r="G21" s="52" t="s">
        <v>27</v>
      </c>
      <c r="H21" s="35"/>
      <c r="I21" s="411">
        <v>7</v>
      </c>
      <c r="J21" s="412">
        <v>7</v>
      </c>
      <c r="K21" s="575">
        <v>102.93333333333334</v>
      </c>
      <c r="L21" s="576">
        <v>102.93333333333334</v>
      </c>
      <c r="M21" s="577">
        <v>1655</v>
      </c>
      <c r="N21" s="578">
        <v>1655</v>
      </c>
      <c r="O21" s="579">
        <v>1655</v>
      </c>
      <c r="P21" s="2"/>
      <c r="Q21" s="325"/>
      <c r="R21" s="325"/>
      <c r="S21" s="325"/>
      <c r="T21" s="325"/>
      <c r="U21" s="325"/>
      <c r="V21" s="325"/>
      <c r="W21" s="2"/>
      <c r="X21" s="2"/>
      <c r="Y21" s="2"/>
      <c r="Z21" s="2"/>
      <c r="AA21" s="2"/>
      <c r="AB21" s="2"/>
      <c r="AC21" s="242"/>
      <c r="AD21" s="242"/>
      <c r="AE21" s="242"/>
      <c r="AF21" s="242"/>
    </row>
    <row r="22" spans="1:32" ht="18.600000000000001">
      <c r="A22" s="2"/>
      <c r="B22" s="2"/>
      <c r="C22" s="2"/>
      <c r="D22" s="2"/>
      <c r="E22" s="2"/>
      <c r="F22" s="41">
        <v>8</v>
      </c>
      <c r="G22" s="52" t="s">
        <v>34</v>
      </c>
      <c r="H22" s="35"/>
      <c r="I22" s="573">
        <v>6</v>
      </c>
      <c r="J22" s="574">
        <v>6</v>
      </c>
      <c r="K22" s="575">
        <v>95</v>
      </c>
      <c r="L22" s="576">
        <v>95</v>
      </c>
      <c r="M22" s="577">
        <v>1563</v>
      </c>
      <c r="N22" s="578">
        <v>1563</v>
      </c>
      <c r="O22" s="579">
        <v>1563</v>
      </c>
      <c r="P22" s="2"/>
      <c r="Q22" s="325"/>
      <c r="R22" s="325"/>
      <c r="S22" s="325"/>
      <c r="T22" s="325"/>
      <c r="U22" s="325"/>
      <c r="V22" s="325"/>
      <c r="W22" s="2"/>
      <c r="X22" s="2"/>
      <c r="Y22" s="2"/>
      <c r="Z22" s="2"/>
      <c r="AA22" s="2"/>
      <c r="AB22" s="2"/>
      <c r="AC22" s="242"/>
      <c r="AD22" s="242"/>
      <c r="AE22" s="242"/>
      <c r="AF22" s="242"/>
    </row>
    <row r="23" spans="1:32" ht="18.600000000000001">
      <c r="A23" s="2"/>
      <c r="B23" s="2"/>
      <c r="C23" s="2"/>
      <c r="D23" s="2"/>
      <c r="E23" s="2"/>
      <c r="F23" s="41">
        <v>9</v>
      </c>
      <c r="G23" s="44" t="s">
        <v>29</v>
      </c>
      <c r="H23" s="11"/>
      <c r="I23" s="409">
        <v>5</v>
      </c>
      <c r="J23" s="410">
        <v>5</v>
      </c>
      <c r="K23" s="456">
        <v>94.2</v>
      </c>
      <c r="L23" s="456">
        <v>94.2</v>
      </c>
      <c r="M23" s="454">
        <v>1564</v>
      </c>
      <c r="N23" s="454">
        <v>1564</v>
      </c>
      <c r="O23" s="455">
        <v>1564</v>
      </c>
      <c r="P23" s="2"/>
      <c r="Q23" s="325"/>
      <c r="R23" s="325"/>
      <c r="S23" s="325"/>
      <c r="T23" s="325"/>
      <c r="U23" s="325"/>
      <c r="V23" s="325"/>
      <c r="W23" s="2"/>
      <c r="X23" s="2"/>
      <c r="Y23" s="2"/>
      <c r="Z23" s="2"/>
      <c r="AA23" s="2"/>
      <c r="AB23" s="2"/>
      <c r="AC23" s="242"/>
      <c r="AD23" s="242"/>
      <c r="AE23" s="242"/>
      <c r="AF23" s="242"/>
    </row>
    <row r="24" spans="1:32" ht="19.2" customHeight="1" thickBot="1">
      <c r="A24" s="2"/>
      <c r="B24" s="2"/>
      <c r="C24" s="2"/>
      <c r="D24" s="2"/>
      <c r="E24" s="2"/>
      <c r="F24" s="41">
        <v>10</v>
      </c>
      <c r="G24" s="317" t="s">
        <v>32</v>
      </c>
      <c r="H24" s="318"/>
      <c r="I24" s="580">
        <v>0</v>
      </c>
      <c r="J24" s="581">
        <v>0</v>
      </c>
      <c r="K24" s="470">
        <v>0</v>
      </c>
      <c r="L24" s="470" t="e">
        <v>#DIV/0!</v>
      </c>
      <c r="M24" s="471">
        <v>1501</v>
      </c>
      <c r="N24" s="471">
        <v>1501</v>
      </c>
      <c r="O24" s="472">
        <v>1501</v>
      </c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</row>
    <row r="25" spans="1:32" ht="19.2" hidden="1" thickBot="1">
      <c r="A25" s="2"/>
      <c r="B25" s="2"/>
      <c r="C25" s="2"/>
      <c r="D25" s="2"/>
      <c r="E25" s="2"/>
      <c r="F25" s="7"/>
      <c r="G25" s="27"/>
      <c r="H25" s="28"/>
      <c r="I25" s="383"/>
      <c r="J25" s="383"/>
      <c r="K25" s="468"/>
      <c r="L25" s="468"/>
      <c r="M25" s="467"/>
      <c r="N25" s="467"/>
      <c r="O25" s="46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42"/>
      <c r="AD25" s="242"/>
      <c r="AE25" s="242"/>
      <c r="AF25" s="242"/>
    </row>
    <row r="26" spans="1:32" ht="4.8" customHeight="1" thickBot="1">
      <c r="A26" s="2"/>
      <c r="B26" s="2"/>
      <c r="C26" s="2"/>
      <c r="D26" s="2"/>
      <c r="E26" s="2"/>
      <c r="F26" s="7"/>
      <c r="G26" s="28"/>
      <c r="H26" s="28"/>
      <c r="I26" s="21"/>
      <c r="J26" s="13"/>
      <c r="K26" s="13"/>
      <c r="L26" s="13"/>
      <c r="M26" s="7"/>
      <c r="N26" s="13"/>
      <c r="O26" s="1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42"/>
      <c r="AD26" s="242"/>
      <c r="AE26" s="242"/>
      <c r="AF26" s="242"/>
    </row>
    <row r="27" spans="1:32" ht="19.8" thickTop="1" thickBot="1">
      <c r="A27" s="2"/>
      <c r="B27" s="2"/>
      <c r="C27" s="2"/>
      <c r="D27" s="2"/>
      <c r="E27" s="2"/>
      <c r="F27" s="17"/>
      <c r="G27" s="195" t="s">
        <v>31</v>
      </c>
      <c r="H27" s="32"/>
      <c r="I27" s="442" t="s">
        <v>61</v>
      </c>
      <c r="J27" s="443"/>
      <c r="K27" s="396" t="s">
        <v>62</v>
      </c>
      <c r="L27" s="469"/>
      <c r="M27" s="446" t="s">
        <v>63</v>
      </c>
      <c r="N27" s="447"/>
      <c r="O27" s="44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42"/>
      <c r="AD27" s="242"/>
      <c r="AE27" s="242"/>
      <c r="AF27" s="242"/>
    </row>
    <row r="28" spans="1:32" ht="18.600000000000001">
      <c r="A28" s="2"/>
      <c r="B28" s="2"/>
      <c r="C28" s="2"/>
      <c r="D28" s="2"/>
      <c r="E28" s="2"/>
      <c r="F28" s="41">
        <v>1</v>
      </c>
      <c r="G28" s="49" t="s">
        <v>39</v>
      </c>
      <c r="H28" s="34"/>
      <c r="I28" s="405">
        <v>13</v>
      </c>
      <c r="J28" s="406">
        <v>13</v>
      </c>
      <c r="K28" s="473">
        <v>91.666666666666671</v>
      </c>
      <c r="L28" s="474">
        <v>91.666666666666671</v>
      </c>
      <c r="M28" s="475">
        <v>1393</v>
      </c>
      <c r="N28" s="476">
        <v>1393</v>
      </c>
      <c r="O28" s="477">
        <v>1393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42"/>
      <c r="AD28" s="242"/>
      <c r="AE28" s="242"/>
      <c r="AF28" s="242"/>
    </row>
    <row r="29" spans="1:32" ht="18.600000000000001">
      <c r="A29" s="2"/>
      <c r="B29" s="2"/>
      <c r="C29" s="2"/>
      <c r="D29" s="2"/>
      <c r="E29" s="2"/>
      <c r="F29" s="41">
        <v>2</v>
      </c>
      <c r="G29" s="44" t="s">
        <v>43</v>
      </c>
      <c r="H29" s="11"/>
      <c r="I29" s="353">
        <v>13</v>
      </c>
      <c r="J29" s="353">
        <v>13</v>
      </c>
      <c r="K29" s="456">
        <v>82.13333333333334</v>
      </c>
      <c r="L29" s="456">
        <v>82.13333333333334</v>
      </c>
      <c r="M29" s="454">
        <v>1331</v>
      </c>
      <c r="N29" s="454">
        <v>1331</v>
      </c>
      <c r="O29" s="455">
        <v>1331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42"/>
      <c r="AD29" s="242"/>
      <c r="AE29" s="242"/>
      <c r="AF29" s="242"/>
    </row>
    <row r="30" spans="1:32" ht="18.600000000000001">
      <c r="A30" s="2"/>
      <c r="B30" s="2"/>
      <c r="C30" s="2"/>
      <c r="D30" s="2"/>
      <c r="E30" s="2"/>
      <c r="F30" s="41">
        <v>3</v>
      </c>
      <c r="G30" s="44" t="s">
        <v>38</v>
      </c>
      <c r="H30" s="11"/>
      <c r="I30" s="353">
        <v>12</v>
      </c>
      <c r="J30" s="353">
        <v>12</v>
      </c>
      <c r="K30" s="456">
        <v>88.4</v>
      </c>
      <c r="L30" s="456">
        <v>88.4</v>
      </c>
      <c r="M30" s="454">
        <v>1384</v>
      </c>
      <c r="N30" s="454">
        <v>1384</v>
      </c>
      <c r="O30" s="455">
        <v>1384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42"/>
      <c r="AD30" s="242"/>
      <c r="AE30" s="242"/>
      <c r="AF30" s="242"/>
    </row>
    <row r="31" spans="1:32" ht="18.600000000000001">
      <c r="A31" s="2"/>
      <c r="B31" s="2"/>
      <c r="C31" s="2"/>
      <c r="D31" s="2"/>
      <c r="E31" s="2"/>
      <c r="F31" s="41">
        <v>4</v>
      </c>
      <c r="G31" s="44" t="s">
        <v>36</v>
      </c>
      <c r="H31" s="11"/>
      <c r="I31" s="353">
        <v>6</v>
      </c>
      <c r="J31" s="353">
        <v>6</v>
      </c>
      <c r="K31" s="456">
        <v>88.533333333333331</v>
      </c>
      <c r="L31" s="456">
        <v>88.533333333333331</v>
      </c>
      <c r="M31" s="454">
        <v>1468</v>
      </c>
      <c r="N31" s="454">
        <v>1468</v>
      </c>
      <c r="O31" s="455">
        <v>1468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42"/>
      <c r="AD31" s="242"/>
      <c r="AE31" s="242"/>
      <c r="AF31" s="242"/>
    </row>
    <row r="32" spans="1:32" ht="18.600000000000001">
      <c r="A32" s="2"/>
      <c r="B32" s="2"/>
      <c r="C32" s="2"/>
      <c r="D32" s="2"/>
      <c r="E32" s="2"/>
      <c r="F32" s="41">
        <v>5</v>
      </c>
      <c r="G32" s="44" t="s">
        <v>35</v>
      </c>
      <c r="H32" s="11"/>
      <c r="I32" s="353">
        <v>5</v>
      </c>
      <c r="J32" s="353">
        <v>5</v>
      </c>
      <c r="K32" s="456">
        <v>86.666666666666671</v>
      </c>
      <c r="L32" s="456">
        <v>86.666666666666671</v>
      </c>
      <c r="M32" s="482">
        <v>1557</v>
      </c>
      <c r="N32" s="482">
        <v>1557</v>
      </c>
      <c r="O32" s="483">
        <v>1557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42"/>
      <c r="AD32" s="242"/>
      <c r="AE32" s="242"/>
      <c r="AF32" s="242"/>
    </row>
    <row r="33" spans="1:32" ht="18.600000000000001">
      <c r="A33" s="2"/>
      <c r="B33" s="2"/>
      <c r="C33" s="2"/>
      <c r="D33" s="2"/>
      <c r="E33" s="2"/>
      <c r="F33" s="41">
        <v>6</v>
      </c>
      <c r="G33" s="52" t="s">
        <v>33</v>
      </c>
      <c r="H33" s="35"/>
      <c r="I33" s="357">
        <v>0</v>
      </c>
      <c r="J33" s="357">
        <v>0</v>
      </c>
      <c r="K33" s="466">
        <v>0</v>
      </c>
      <c r="L33" s="466" t="e">
        <v>#DIV/0!</v>
      </c>
      <c r="M33" s="480">
        <v>1503</v>
      </c>
      <c r="N33" s="480">
        <v>1503</v>
      </c>
      <c r="O33" s="481">
        <v>1503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42"/>
      <c r="AD33" s="242"/>
      <c r="AE33" s="242"/>
      <c r="AF33" s="242"/>
    </row>
    <row r="34" spans="1:32" ht="18.600000000000001">
      <c r="A34" s="2"/>
      <c r="B34" s="2"/>
      <c r="C34" s="2"/>
      <c r="D34" s="2"/>
      <c r="E34" s="2"/>
      <c r="F34" s="41">
        <v>7</v>
      </c>
      <c r="G34" s="52" t="s">
        <v>40</v>
      </c>
      <c r="H34" s="35"/>
      <c r="I34" s="478">
        <v>0</v>
      </c>
      <c r="J34" s="478">
        <v>0</v>
      </c>
      <c r="K34" s="466">
        <v>0</v>
      </c>
      <c r="L34" s="466" t="e">
        <v>#DIV/0!</v>
      </c>
      <c r="M34" s="480">
        <v>1415</v>
      </c>
      <c r="N34" s="480">
        <v>1415</v>
      </c>
      <c r="O34" s="481">
        <v>1415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42"/>
      <c r="AD34" s="242"/>
      <c r="AE34" s="242"/>
      <c r="AF34" s="242"/>
    </row>
    <row r="35" spans="1:32" ht="18.600000000000001">
      <c r="A35" s="2"/>
      <c r="B35" s="2"/>
      <c r="C35" s="2"/>
      <c r="D35" s="2"/>
      <c r="E35" s="2"/>
      <c r="F35" s="41">
        <v>8</v>
      </c>
      <c r="G35" s="44" t="s">
        <v>41</v>
      </c>
      <c r="H35" s="11"/>
      <c r="I35" s="421">
        <v>0</v>
      </c>
      <c r="J35" s="421">
        <v>0</v>
      </c>
      <c r="K35" s="479">
        <v>0</v>
      </c>
      <c r="L35" s="479" t="e">
        <v>#DIV/0!</v>
      </c>
      <c r="M35" s="482">
        <v>1374</v>
      </c>
      <c r="N35" s="482">
        <v>1374</v>
      </c>
      <c r="O35" s="483">
        <v>1374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42"/>
      <c r="AD35" s="242"/>
      <c r="AE35" s="242"/>
      <c r="AF35" s="242"/>
    </row>
    <row r="36" spans="1:32" ht="19.2" thickBot="1">
      <c r="A36" s="2"/>
      <c r="B36" s="2"/>
      <c r="C36" s="2"/>
      <c r="D36" s="2"/>
      <c r="E36" s="2"/>
      <c r="F36" s="41">
        <v>9</v>
      </c>
      <c r="G36" s="48" t="s">
        <v>68</v>
      </c>
      <c r="H36" s="18"/>
      <c r="I36" s="428">
        <v>0</v>
      </c>
      <c r="J36" s="428">
        <v>0</v>
      </c>
      <c r="K36" s="484">
        <v>0</v>
      </c>
      <c r="L36" s="484" t="e">
        <v>#DIV/0!</v>
      </c>
      <c r="M36" s="485">
        <v>1255</v>
      </c>
      <c r="N36" s="485">
        <v>1255</v>
      </c>
      <c r="O36" s="486">
        <v>1255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42"/>
      <c r="AD36" s="242"/>
      <c r="AE36" s="242"/>
      <c r="AF36" s="242"/>
    </row>
    <row r="37" spans="1:32" ht="1.8" customHeight="1" thickBot="1">
      <c r="A37" s="2"/>
      <c r="B37" s="2"/>
      <c r="C37" s="2"/>
      <c r="D37" s="2"/>
      <c r="E37" s="2"/>
      <c r="F37" s="7"/>
      <c r="G37" s="27"/>
      <c r="H37" s="28"/>
      <c r="I37" s="415"/>
      <c r="J37" s="415"/>
      <c r="K37" s="487"/>
      <c r="L37" s="487"/>
      <c r="M37" s="488"/>
      <c r="N37" s="488"/>
      <c r="O37" s="48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42"/>
      <c r="AD37" s="242"/>
      <c r="AE37" s="242"/>
      <c r="AF37" s="242"/>
    </row>
    <row r="38" spans="1:32" ht="19.8" thickTop="1" thickBot="1">
      <c r="A38" s="2"/>
      <c r="B38" s="2"/>
      <c r="C38" s="2"/>
      <c r="D38" s="2"/>
      <c r="E38" s="2"/>
      <c r="F38" s="17"/>
      <c r="G38" s="195" t="s">
        <v>73</v>
      </c>
      <c r="H38" s="32"/>
      <c r="I38" s="442" t="s">
        <v>61</v>
      </c>
      <c r="J38" s="443"/>
      <c r="K38" s="396" t="s">
        <v>62</v>
      </c>
      <c r="L38" s="469"/>
      <c r="M38" s="446" t="s">
        <v>63</v>
      </c>
      <c r="N38" s="447"/>
      <c r="O38" s="44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42"/>
      <c r="AD38" s="242"/>
      <c r="AE38" s="242"/>
      <c r="AF38" s="242"/>
    </row>
    <row r="39" spans="1:32" ht="18.600000000000001">
      <c r="A39" s="2"/>
      <c r="B39" s="2"/>
      <c r="C39" s="2"/>
      <c r="D39" s="2"/>
      <c r="E39" s="2"/>
      <c r="F39" s="41">
        <v>1</v>
      </c>
      <c r="G39" s="49" t="s">
        <v>74</v>
      </c>
      <c r="H39" s="34"/>
      <c r="I39" s="587">
        <v>0</v>
      </c>
      <c r="J39" s="588">
        <v>87.533333333333331</v>
      </c>
      <c r="K39" s="473">
        <v>87.533333333333331</v>
      </c>
      <c r="L39" s="474">
        <v>87.533333333333331</v>
      </c>
      <c r="M39" s="475">
        <v>1313</v>
      </c>
      <c r="N39" s="476">
        <v>1313</v>
      </c>
      <c r="O39" s="477">
        <v>1313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42"/>
      <c r="AD39" s="242"/>
      <c r="AE39" s="242"/>
      <c r="AF39" s="242"/>
    </row>
    <row r="40" spans="1:32" ht="18.600000000000001">
      <c r="A40" s="2"/>
      <c r="B40" s="2"/>
      <c r="C40" s="2"/>
      <c r="D40" s="2"/>
      <c r="E40" s="2"/>
      <c r="F40" s="41">
        <v>2</v>
      </c>
      <c r="G40" s="44" t="s">
        <v>37</v>
      </c>
      <c r="H40" s="11"/>
      <c r="I40" s="586">
        <v>0</v>
      </c>
      <c r="J40" s="586" t="e">
        <v>#DIV/0!</v>
      </c>
      <c r="K40" s="456">
        <v>0</v>
      </c>
      <c r="L40" s="456" t="e">
        <v>#DIV/0!</v>
      </c>
      <c r="M40" s="454">
        <v>0</v>
      </c>
      <c r="N40" s="454">
        <v>0</v>
      </c>
      <c r="O40" s="455">
        <v>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42"/>
      <c r="AD40" s="242"/>
      <c r="AE40" s="242"/>
      <c r="AF40" s="242"/>
    </row>
    <row r="41" spans="1:32" ht="19.2" thickBot="1">
      <c r="A41" s="2"/>
      <c r="B41" s="2"/>
      <c r="C41" s="2"/>
      <c r="D41" s="2"/>
      <c r="E41" s="2"/>
      <c r="F41" s="41">
        <v>3</v>
      </c>
      <c r="G41" s="48" t="s">
        <v>44</v>
      </c>
      <c r="H41" s="18"/>
      <c r="I41" s="589">
        <v>0</v>
      </c>
      <c r="J41" s="589" t="e">
        <v>#DIV/0!</v>
      </c>
      <c r="K41" s="484">
        <v>0</v>
      </c>
      <c r="L41" s="484" t="e">
        <v>#DIV/0!</v>
      </c>
      <c r="M41" s="584">
        <v>0</v>
      </c>
      <c r="N41" s="584">
        <v>0</v>
      </c>
      <c r="O41" s="585">
        <v>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42"/>
      <c r="AD41" s="242"/>
      <c r="AE41" s="242"/>
      <c r="AF41" s="242"/>
    </row>
    <row r="42" spans="1:32" ht="18.600000000000001">
      <c r="A42" s="2"/>
      <c r="B42" s="2"/>
      <c r="C42" s="2"/>
      <c r="D42" s="2"/>
      <c r="E42" s="2"/>
      <c r="F42" s="21"/>
      <c r="G42" s="28"/>
      <c r="H42" s="28"/>
      <c r="I42" s="40"/>
      <c r="J42" s="40"/>
      <c r="K42" s="40"/>
      <c r="L42" s="13"/>
      <c r="M42" s="41"/>
      <c r="N42" s="13"/>
      <c r="O42" s="1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42"/>
      <c r="AD42" s="242"/>
      <c r="AE42" s="242"/>
      <c r="AF42" s="242"/>
    </row>
    <row r="43" spans="1:3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42"/>
      <c r="AD43" s="242"/>
      <c r="AE43" s="242"/>
      <c r="AF43" s="242"/>
    </row>
    <row r="44" spans="1:3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42"/>
      <c r="AD44" s="242"/>
      <c r="AE44" s="242"/>
      <c r="AF44" s="242"/>
    </row>
    <row r="45" spans="1:3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42"/>
      <c r="AD45" s="242"/>
      <c r="AE45" s="242"/>
      <c r="AF45" s="242"/>
    </row>
    <row r="46" spans="1:3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42"/>
      <c r="AD46" s="242"/>
      <c r="AE46" s="242"/>
      <c r="AF46" s="242"/>
    </row>
    <row r="47" spans="1:3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42"/>
      <c r="AD47" s="242"/>
      <c r="AE47" s="242"/>
      <c r="AF47" s="242"/>
    </row>
    <row r="48" spans="1:3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42"/>
      <c r="AD48" s="242"/>
      <c r="AE48" s="242"/>
      <c r="AF48" s="242"/>
    </row>
    <row r="49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42"/>
      <c r="AD49" s="242"/>
      <c r="AE49" s="242"/>
      <c r="AF49" s="242"/>
    </row>
    <row r="50" spans="1:3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42"/>
      <c r="AD50" s="242"/>
      <c r="AE50" s="242"/>
      <c r="AF50" s="242"/>
    </row>
    <row r="51" spans="1:3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42"/>
      <c r="AD51" s="242"/>
      <c r="AE51" s="242"/>
      <c r="AF51" s="242"/>
    </row>
    <row r="52" spans="1:3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42"/>
      <c r="AD52" s="242"/>
      <c r="AE52" s="242"/>
      <c r="AF52" s="242"/>
    </row>
    <row r="53" spans="1:3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42"/>
      <c r="AD53" s="242"/>
      <c r="AE53" s="242"/>
      <c r="AF53" s="242"/>
    </row>
    <row r="54" spans="1:3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42"/>
      <c r="AD54" s="242"/>
      <c r="AE54" s="242"/>
      <c r="AF54" s="242"/>
    </row>
    <row r="55" spans="1:3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42"/>
      <c r="AD55" s="242"/>
      <c r="AE55" s="242"/>
      <c r="AF55" s="242"/>
    </row>
    <row r="56" spans="1:3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42"/>
      <c r="AD56" s="242"/>
      <c r="AE56" s="242"/>
      <c r="AF56" s="242"/>
    </row>
    <row r="57" spans="1:3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42"/>
      <c r="AD57" s="242"/>
      <c r="AE57" s="242"/>
      <c r="AF57" s="242"/>
    </row>
    <row r="58" spans="1:3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42"/>
      <c r="AD58" s="242"/>
      <c r="AE58" s="242"/>
      <c r="AF58" s="242"/>
    </row>
    <row r="59" spans="1:3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42"/>
      <c r="AD59" s="242"/>
      <c r="AE59" s="242"/>
      <c r="AF59" s="242"/>
    </row>
    <row r="60" spans="1:3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42"/>
      <c r="AD60" s="242"/>
      <c r="AE60" s="242"/>
      <c r="AF60" s="242"/>
    </row>
    <row r="61" spans="1:3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42"/>
      <c r="AD61" s="242"/>
      <c r="AE61" s="242"/>
      <c r="AF61" s="242"/>
    </row>
    <row r="62" spans="1:3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42"/>
      <c r="AD62" s="242"/>
      <c r="AE62" s="242"/>
      <c r="AF62" s="242"/>
    </row>
    <row r="63" spans="1:3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42"/>
      <c r="AD63" s="242"/>
      <c r="AE63" s="242"/>
      <c r="AF63" s="242"/>
    </row>
  </sheetData>
  <mergeCells count="117">
    <mergeCell ref="I21:J21"/>
    <mergeCell ref="I22:J22"/>
    <mergeCell ref="K21:L21"/>
    <mergeCell ref="K22:L22"/>
    <mergeCell ref="M21:O21"/>
    <mergeCell ref="M22:O22"/>
    <mergeCell ref="M39:O39"/>
    <mergeCell ref="M40:O40"/>
    <mergeCell ref="M41:O41"/>
    <mergeCell ref="F1:O1"/>
    <mergeCell ref="K14:L14"/>
    <mergeCell ref="M14:O14"/>
    <mergeCell ref="M15:O15"/>
    <mergeCell ref="K15:L15"/>
    <mergeCell ref="K2:L2"/>
    <mergeCell ref="I41:J41"/>
    <mergeCell ref="K41:L41"/>
    <mergeCell ref="I39:J39"/>
    <mergeCell ref="I40:J40"/>
    <mergeCell ref="K39:L39"/>
    <mergeCell ref="K40:L40"/>
    <mergeCell ref="I36:J36"/>
    <mergeCell ref="I38:J38"/>
    <mergeCell ref="K36:L36"/>
    <mergeCell ref="M36:O36"/>
    <mergeCell ref="K38:L38"/>
    <mergeCell ref="M38:O38"/>
    <mergeCell ref="I37:J37"/>
    <mergeCell ref="K37:L37"/>
    <mergeCell ref="M37:O37"/>
    <mergeCell ref="I34:J34"/>
    <mergeCell ref="I35:J35"/>
    <mergeCell ref="K34:L34"/>
    <mergeCell ref="K35:L35"/>
    <mergeCell ref="M34:O34"/>
    <mergeCell ref="M35:O35"/>
    <mergeCell ref="I32:J32"/>
    <mergeCell ref="I33:J33"/>
    <mergeCell ref="K32:L32"/>
    <mergeCell ref="K33:L33"/>
    <mergeCell ref="M32:O32"/>
    <mergeCell ref="M33:O33"/>
    <mergeCell ref="I30:J30"/>
    <mergeCell ref="I31:J31"/>
    <mergeCell ref="K30:L30"/>
    <mergeCell ref="K31:L31"/>
    <mergeCell ref="M30:O30"/>
    <mergeCell ref="M31:O31"/>
    <mergeCell ref="I28:J28"/>
    <mergeCell ref="I29:J29"/>
    <mergeCell ref="K28:L28"/>
    <mergeCell ref="K29:L29"/>
    <mergeCell ref="M28:O28"/>
    <mergeCell ref="M29:O29"/>
    <mergeCell ref="I25:J25"/>
    <mergeCell ref="I27:J27"/>
    <mergeCell ref="M25:O25"/>
    <mergeCell ref="K25:L25"/>
    <mergeCell ref="K27:L27"/>
    <mergeCell ref="M27:O27"/>
    <mergeCell ref="I23:J23"/>
    <mergeCell ref="M23:O23"/>
    <mergeCell ref="K23:L23"/>
    <mergeCell ref="I24:J24"/>
    <mergeCell ref="K24:L24"/>
    <mergeCell ref="M24:O24"/>
    <mergeCell ref="I19:J19"/>
    <mergeCell ref="I20:J20"/>
    <mergeCell ref="M19:O19"/>
    <mergeCell ref="M20:O20"/>
    <mergeCell ref="K19:L19"/>
    <mergeCell ref="K20:L20"/>
    <mergeCell ref="I17:J17"/>
    <mergeCell ref="I18:J18"/>
    <mergeCell ref="M17:O17"/>
    <mergeCell ref="M18:O18"/>
    <mergeCell ref="K17:L17"/>
    <mergeCell ref="K18:L18"/>
    <mergeCell ref="I15:J15"/>
    <mergeCell ref="I16:J16"/>
    <mergeCell ref="M16:O16"/>
    <mergeCell ref="K16:L16"/>
    <mergeCell ref="G13:H13"/>
    <mergeCell ref="M13:N13"/>
    <mergeCell ref="I14:J14"/>
    <mergeCell ref="I10:J10"/>
    <mergeCell ref="K10:L10"/>
    <mergeCell ref="I12:J12"/>
    <mergeCell ref="K12:L12"/>
    <mergeCell ref="M10:O10"/>
    <mergeCell ref="M12:O12"/>
    <mergeCell ref="I11:J11"/>
    <mergeCell ref="K11:L11"/>
    <mergeCell ref="M11:O11"/>
    <mergeCell ref="I8:J8"/>
    <mergeCell ref="K8:L8"/>
    <mergeCell ref="I9:J9"/>
    <mergeCell ref="K9:L9"/>
    <mergeCell ref="M8:O8"/>
    <mergeCell ref="M9:O9"/>
    <mergeCell ref="I7:J7"/>
    <mergeCell ref="K7:L7"/>
    <mergeCell ref="M6:O6"/>
    <mergeCell ref="M7:O7"/>
    <mergeCell ref="I6:J6"/>
    <mergeCell ref="K6:L6"/>
    <mergeCell ref="I4:J4"/>
    <mergeCell ref="K4:L4"/>
    <mergeCell ref="I5:J5"/>
    <mergeCell ref="K5:L5"/>
    <mergeCell ref="M4:O4"/>
    <mergeCell ref="M5:O5"/>
    <mergeCell ref="I2:J2"/>
    <mergeCell ref="I3:J3"/>
    <mergeCell ref="K3:L3"/>
    <mergeCell ref="M3:O3"/>
    <mergeCell ref="M2:O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C90"/>
  <sheetViews>
    <sheetView workbookViewId="0">
      <selection activeCell="H50" sqref="H50"/>
    </sheetView>
  </sheetViews>
  <sheetFormatPr defaultRowHeight="14.4"/>
  <cols>
    <col min="1" max="1" width="4.109375" customWidth="1"/>
    <col min="3" max="3" width="21.88671875" customWidth="1"/>
    <col min="5" max="5" width="10.6640625" bestFit="1" customWidth="1"/>
    <col min="9" max="9" width="9.6640625" bestFit="1" customWidth="1"/>
    <col min="10" max="10" width="9.5546875" bestFit="1" customWidth="1"/>
    <col min="13" max="13" width="9.109375" bestFit="1" customWidth="1"/>
    <col min="14" max="14" width="10.6640625" bestFit="1" customWidth="1"/>
    <col min="15" max="15" width="9.33203125" bestFit="1" customWidth="1"/>
    <col min="16" max="16" width="10.6640625" bestFit="1" customWidth="1"/>
    <col min="17" max="17" width="9.109375" bestFit="1" customWidth="1"/>
    <col min="18" max="18" width="10.6640625" bestFit="1" customWidth="1"/>
    <col min="19" max="19" width="9.88671875" customWidth="1"/>
    <col min="21" max="21" width="15.33203125" customWidth="1"/>
  </cols>
  <sheetData>
    <row r="1" spans="1:29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1.6" thickBot="1">
      <c r="A4" s="96"/>
      <c r="B4" s="96"/>
      <c r="C4" s="96"/>
      <c r="D4" s="494" t="s">
        <v>1</v>
      </c>
      <c r="E4" s="494"/>
      <c r="F4" s="96"/>
      <c r="G4" s="96"/>
      <c r="H4" s="96"/>
      <c r="I4" s="96"/>
      <c r="J4" s="97"/>
      <c r="K4" s="98"/>
      <c r="L4" s="99"/>
      <c r="M4" s="98"/>
      <c r="N4" s="98"/>
      <c r="O4" s="96"/>
      <c r="P4" s="96"/>
      <c r="Q4" s="96"/>
      <c r="R4" s="495" t="s">
        <v>12</v>
      </c>
      <c r="S4" s="496"/>
      <c r="T4" s="497"/>
      <c r="U4" s="100" t="s">
        <v>13</v>
      </c>
      <c r="V4" s="101"/>
      <c r="W4" s="101"/>
      <c r="X4" s="102"/>
      <c r="Y4" s="2"/>
      <c r="Z4" s="2"/>
      <c r="AA4" s="2"/>
      <c r="AB4" s="2"/>
      <c r="AC4" s="2"/>
    </row>
    <row r="5" spans="1:29" ht="19.8" thickTop="1" thickBot="1">
      <c r="A5" s="103"/>
      <c r="B5" s="202" t="s">
        <v>0</v>
      </c>
      <c r="C5" s="203"/>
      <c r="D5" s="104">
        <v>44811</v>
      </c>
      <c r="E5" s="104"/>
      <c r="F5" s="104"/>
      <c r="G5" s="104"/>
      <c r="H5" s="104"/>
      <c r="I5" s="104"/>
      <c r="J5" s="245"/>
      <c r="K5" s="293"/>
      <c r="L5" s="293"/>
      <c r="M5" s="293"/>
      <c r="N5" s="293"/>
      <c r="O5" s="104"/>
      <c r="P5" s="104"/>
      <c r="Q5" s="104"/>
      <c r="R5" s="105"/>
      <c r="S5" s="294"/>
      <c r="T5" s="294"/>
      <c r="U5" s="295"/>
      <c r="V5" s="10"/>
      <c r="W5" s="106"/>
      <c r="X5" s="14"/>
      <c r="Y5" s="107"/>
      <c r="Z5" s="2"/>
      <c r="AA5" s="2"/>
      <c r="AB5" s="2"/>
      <c r="AC5" s="2"/>
    </row>
    <row r="6" spans="1:29" ht="18.600000000000001">
      <c r="A6" s="149">
        <v>1</v>
      </c>
      <c r="B6" s="262" t="s">
        <v>65</v>
      </c>
      <c r="C6" s="299"/>
      <c r="D6" s="302">
        <v>1934</v>
      </c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590">
        <f>SUM(D6:R6)</f>
        <v>1934</v>
      </c>
      <c r="T6" s="304"/>
      <c r="U6" s="130">
        <f>SUM(D6:R6)/15</f>
        <v>128.93333333333334</v>
      </c>
      <c r="V6" s="113"/>
      <c r="W6" s="114"/>
      <c r="X6" s="113"/>
      <c r="Y6" s="114"/>
      <c r="Z6" s="2"/>
      <c r="AA6" s="2"/>
      <c r="AB6" s="2"/>
      <c r="AC6" s="2"/>
    </row>
    <row r="7" spans="1:29" ht="18.600000000000001">
      <c r="A7" s="149">
        <v>2</v>
      </c>
      <c r="B7" s="94" t="s">
        <v>64</v>
      </c>
      <c r="C7" s="300"/>
      <c r="D7" s="201">
        <v>1891</v>
      </c>
      <c r="E7" s="109"/>
      <c r="F7" s="109"/>
      <c r="G7" s="109"/>
      <c r="H7" s="109"/>
      <c r="I7" s="109"/>
      <c r="J7" s="110"/>
      <c r="K7" s="110"/>
      <c r="L7" s="110"/>
      <c r="M7" s="110"/>
      <c r="N7" s="111"/>
      <c r="O7" s="112"/>
      <c r="P7" s="112"/>
      <c r="Q7" s="112"/>
      <c r="R7" s="112"/>
      <c r="S7" s="591">
        <f>SUM(D7:R7)</f>
        <v>1891</v>
      </c>
      <c r="T7" s="147"/>
      <c r="U7" s="133">
        <f>SUM(D7:R7)/15</f>
        <v>126.06666666666666</v>
      </c>
      <c r="V7" s="113"/>
      <c r="W7" s="114"/>
      <c r="X7" s="113"/>
      <c r="Y7" s="114"/>
      <c r="Z7" s="2"/>
      <c r="AA7" s="2"/>
      <c r="AB7" s="2"/>
      <c r="AC7" s="2"/>
    </row>
    <row r="8" spans="1:29" ht="18.600000000000001">
      <c r="A8" s="149">
        <v>3</v>
      </c>
      <c r="B8" s="94" t="s">
        <v>11</v>
      </c>
      <c r="C8" s="204"/>
      <c r="D8" s="201">
        <v>1850</v>
      </c>
      <c r="E8" s="109"/>
      <c r="F8" s="109"/>
      <c r="G8" s="109"/>
      <c r="H8" s="109"/>
      <c r="I8" s="109"/>
      <c r="J8" s="110"/>
      <c r="K8" s="110"/>
      <c r="L8" s="110"/>
      <c r="M8" s="110"/>
      <c r="N8" s="111"/>
      <c r="O8" s="112"/>
      <c r="P8" s="112"/>
      <c r="Q8" s="112"/>
      <c r="R8" s="112"/>
      <c r="S8" s="591">
        <f>SUM(D8:R8)</f>
        <v>1850</v>
      </c>
      <c r="T8" s="147"/>
      <c r="U8" s="133">
        <f>SUM(D8:R8)/15</f>
        <v>123.33333333333333</v>
      </c>
      <c r="V8" s="113"/>
      <c r="W8" s="114"/>
      <c r="X8" s="113"/>
      <c r="Y8" s="114"/>
      <c r="Z8" s="2"/>
      <c r="AA8" s="2"/>
      <c r="AB8" s="2"/>
      <c r="AC8" s="2"/>
    </row>
    <row r="9" spans="1:29" ht="18.600000000000001">
      <c r="A9" s="149">
        <v>4</v>
      </c>
      <c r="B9" s="94" t="s">
        <v>24</v>
      </c>
      <c r="C9" s="204"/>
      <c r="D9" s="201">
        <v>1749</v>
      </c>
      <c r="E9" s="109"/>
      <c r="F9" s="109"/>
      <c r="G9" s="109"/>
      <c r="H9" s="109"/>
      <c r="I9" s="109"/>
      <c r="J9" s="110"/>
      <c r="K9" s="110"/>
      <c r="L9" s="110"/>
      <c r="M9" s="110"/>
      <c r="N9" s="111"/>
      <c r="O9" s="112"/>
      <c r="P9" s="112"/>
      <c r="Q9" s="112"/>
      <c r="R9" s="112"/>
      <c r="S9" s="591">
        <f>SUM(D9:R9)</f>
        <v>1749</v>
      </c>
      <c r="T9" s="147"/>
      <c r="U9" s="133">
        <f>SUM(D9:R9)/15</f>
        <v>116.6</v>
      </c>
      <c r="V9" s="113"/>
      <c r="W9" s="113"/>
      <c r="X9" s="113"/>
      <c r="Y9" s="114"/>
      <c r="Z9" s="2"/>
      <c r="AA9" s="2"/>
      <c r="AB9" s="2"/>
      <c r="AC9" s="2"/>
    </row>
    <row r="10" spans="1:29" ht="18.600000000000001">
      <c r="A10" s="149">
        <v>5</v>
      </c>
      <c r="B10" s="94" t="s">
        <v>21</v>
      </c>
      <c r="C10" s="204"/>
      <c r="D10" s="201">
        <v>1739</v>
      </c>
      <c r="E10" s="109"/>
      <c r="F10" s="109"/>
      <c r="G10" s="109"/>
      <c r="H10" s="109"/>
      <c r="I10" s="109"/>
      <c r="J10" s="110"/>
      <c r="K10" s="110"/>
      <c r="L10" s="110"/>
      <c r="M10" s="110"/>
      <c r="N10" s="111"/>
      <c r="O10" s="112"/>
      <c r="P10" s="112"/>
      <c r="Q10" s="112"/>
      <c r="R10" s="112"/>
      <c r="S10" s="591">
        <f>SUM(D10:R10)</f>
        <v>1739</v>
      </c>
      <c r="T10" s="147"/>
      <c r="U10" s="133">
        <f>SUM(D10:R10)/15</f>
        <v>115.93333333333334</v>
      </c>
      <c r="V10" s="113"/>
      <c r="W10" s="113"/>
      <c r="X10" s="113"/>
      <c r="Y10" s="114"/>
      <c r="Z10" s="2"/>
      <c r="AA10" s="2"/>
      <c r="AB10" s="2"/>
      <c r="AC10" s="2"/>
    </row>
    <row r="11" spans="1:29" ht="18.600000000000001">
      <c r="A11" s="149">
        <v>6</v>
      </c>
      <c r="B11" s="94" t="s">
        <v>25</v>
      </c>
      <c r="C11" s="204"/>
      <c r="D11" s="201">
        <v>1713</v>
      </c>
      <c r="E11" s="109"/>
      <c r="F11" s="109"/>
      <c r="G11" s="109"/>
      <c r="H11" s="109"/>
      <c r="I11" s="109"/>
      <c r="J11" s="110"/>
      <c r="K11" s="110"/>
      <c r="L11" s="110"/>
      <c r="M11" s="110"/>
      <c r="N11" s="111"/>
      <c r="O11" s="112"/>
      <c r="P11" s="112"/>
      <c r="Q11" s="112"/>
      <c r="R11" s="112"/>
      <c r="S11" s="591">
        <f>SUM(D11:R11)</f>
        <v>1713</v>
      </c>
      <c r="T11" s="147"/>
      <c r="U11" s="133">
        <f>SUM(D11:R11)/15</f>
        <v>114.2</v>
      </c>
      <c r="V11" s="113"/>
      <c r="W11" s="113"/>
      <c r="X11" s="113"/>
      <c r="Y11" s="114"/>
      <c r="Z11" s="2"/>
      <c r="AA11" s="2"/>
      <c r="AB11" s="2"/>
      <c r="AC11" s="2"/>
    </row>
    <row r="12" spans="1:29" ht="18.600000000000001">
      <c r="A12" s="149">
        <v>7</v>
      </c>
      <c r="B12" s="94" t="s">
        <v>4</v>
      </c>
      <c r="C12" s="204"/>
      <c r="D12" s="201">
        <v>1708</v>
      </c>
      <c r="E12" s="109"/>
      <c r="F12" s="109"/>
      <c r="G12" s="109"/>
      <c r="H12" s="109"/>
      <c r="I12" s="109"/>
      <c r="J12" s="110"/>
      <c r="K12" s="110"/>
      <c r="L12" s="110"/>
      <c r="M12" s="110"/>
      <c r="N12" s="111"/>
      <c r="O12" s="112"/>
      <c r="P12" s="112"/>
      <c r="Q12" s="112"/>
      <c r="R12" s="112"/>
      <c r="S12" s="591">
        <f>SUM(D12:R12)</f>
        <v>1708</v>
      </c>
      <c r="T12" s="147"/>
      <c r="U12" s="133">
        <f>SUM(D12:R12)/15</f>
        <v>113.86666666666666</v>
      </c>
      <c r="V12" s="113"/>
      <c r="W12" s="113"/>
      <c r="X12" s="113"/>
      <c r="Y12" s="114"/>
      <c r="Z12" s="2"/>
      <c r="AA12" s="2"/>
      <c r="AB12" s="2"/>
      <c r="AC12" s="2"/>
    </row>
    <row r="13" spans="1:29" ht="18.600000000000001">
      <c r="A13" s="149">
        <v>8</v>
      </c>
      <c r="B13" s="94" t="s">
        <v>22</v>
      </c>
      <c r="C13" s="204"/>
      <c r="D13" s="201">
        <v>1655</v>
      </c>
      <c r="E13" s="109"/>
      <c r="F13" s="109"/>
      <c r="G13" s="109"/>
      <c r="H13" s="109"/>
      <c r="I13" s="109"/>
      <c r="J13" s="110"/>
      <c r="K13" s="110"/>
      <c r="L13" s="110"/>
      <c r="M13" s="110"/>
      <c r="N13" s="111"/>
      <c r="O13" s="112"/>
      <c r="P13" s="112"/>
      <c r="Q13" s="112"/>
      <c r="R13" s="112"/>
      <c r="S13" s="591">
        <f>SUM(D13:R13)</f>
        <v>1655</v>
      </c>
      <c r="T13" s="147"/>
      <c r="U13" s="133">
        <f>SUM(D13:R13)/15</f>
        <v>110.33333333333333</v>
      </c>
      <c r="V13" s="113"/>
      <c r="W13" s="113"/>
      <c r="X13" s="113"/>
      <c r="Y13" s="114"/>
      <c r="Z13" s="2"/>
      <c r="AA13" s="2"/>
      <c r="AB13" s="2"/>
      <c r="AC13" s="2"/>
    </row>
    <row r="14" spans="1:29" ht="18.600000000000001">
      <c r="A14" s="149">
        <v>9</v>
      </c>
      <c r="B14" s="94" t="s">
        <v>23</v>
      </c>
      <c r="C14" s="204"/>
      <c r="D14" s="201">
        <v>1646</v>
      </c>
      <c r="E14" s="109"/>
      <c r="F14" s="109"/>
      <c r="G14" s="109"/>
      <c r="H14" s="109"/>
      <c r="I14" s="109"/>
      <c r="J14" s="110"/>
      <c r="K14" s="110"/>
      <c r="L14" s="110"/>
      <c r="M14" s="110"/>
      <c r="N14" s="111"/>
      <c r="O14" s="112"/>
      <c r="P14" s="112"/>
      <c r="Q14" s="112"/>
      <c r="R14" s="155"/>
      <c r="S14" s="592">
        <f>SUM(D14:R14)</f>
        <v>1646</v>
      </c>
      <c r="T14" s="147"/>
      <c r="U14" s="133">
        <f>SUM(D14:R14)/15</f>
        <v>109.73333333333333</v>
      </c>
      <c r="V14" s="113"/>
      <c r="W14" s="113"/>
      <c r="X14" s="113"/>
      <c r="Y14" s="114"/>
      <c r="Z14" s="2"/>
      <c r="AA14" s="2"/>
      <c r="AB14" s="2"/>
      <c r="AC14" s="2"/>
    </row>
    <row r="15" spans="1:29" ht="19.2" thickBot="1">
      <c r="A15" s="149">
        <v>10</v>
      </c>
      <c r="B15" s="251" t="s">
        <v>3</v>
      </c>
      <c r="C15" s="301"/>
      <c r="D15" s="298">
        <v>1629</v>
      </c>
      <c r="E15" s="231"/>
      <c r="F15" s="231"/>
      <c r="G15" s="231"/>
      <c r="H15" s="231"/>
      <c r="I15" s="231"/>
      <c r="J15" s="232"/>
      <c r="K15" s="232"/>
      <c r="L15" s="232"/>
      <c r="M15" s="232"/>
      <c r="N15" s="233"/>
      <c r="O15" s="234"/>
      <c r="P15" s="234"/>
      <c r="Q15" s="234"/>
      <c r="R15" s="235"/>
      <c r="S15" s="593">
        <f>SUM(D15:R15)</f>
        <v>1629</v>
      </c>
      <c r="T15" s="244"/>
      <c r="U15" s="236">
        <f>SUM(D15:R15)/15</f>
        <v>108.6</v>
      </c>
      <c r="V15" s="113"/>
      <c r="W15" s="114"/>
      <c r="X15" s="113"/>
      <c r="Y15" s="114"/>
      <c r="Z15" s="2"/>
      <c r="AA15" s="2"/>
      <c r="AB15" s="2"/>
      <c r="AC15" s="2"/>
    </row>
    <row r="16" spans="1:29" ht="1.5" customHeight="1">
      <c r="A16" s="149"/>
      <c r="B16" s="28"/>
      <c r="C16" s="28"/>
      <c r="D16" s="122"/>
      <c r="E16" s="122"/>
      <c r="F16" s="122"/>
      <c r="G16" s="122"/>
      <c r="H16" s="122"/>
      <c r="I16" s="122"/>
      <c r="J16" s="123"/>
      <c r="K16" s="123"/>
      <c r="L16" s="123"/>
      <c r="M16" s="123"/>
      <c r="N16" s="124"/>
      <c r="O16" s="125"/>
      <c r="P16" s="125"/>
      <c r="Q16" s="125"/>
      <c r="R16" s="125"/>
      <c r="S16" s="126"/>
      <c r="T16" s="125"/>
      <c r="U16" s="121"/>
      <c r="V16" s="113"/>
      <c r="W16" s="114"/>
      <c r="X16" s="113"/>
      <c r="Y16" s="114"/>
      <c r="Z16" s="2"/>
      <c r="AA16" s="2"/>
      <c r="AB16" s="2"/>
      <c r="AC16" s="2"/>
    </row>
    <row r="17" spans="1:29" ht="19.5" customHeight="1" thickBot="1">
      <c r="A17" s="150"/>
      <c r="B17" s="2"/>
      <c r="C17" s="2"/>
      <c r="D17" s="490" t="s">
        <v>1</v>
      </c>
      <c r="E17" s="49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27"/>
      <c r="W17" s="2"/>
      <c r="X17" s="2"/>
      <c r="Y17" s="2"/>
      <c r="Z17" s="2"/>
      <c r="AA17" s="2"/>
      <c r="AB17" s="2"/>
      <c r="AC17" s="2"/>
    </row>
    <row r="18" spans="1:29" ht="22.8" thickTop="1" thickBot="1">
      <c r="A18" s="149"/>
      <c r="B18" s="128" t="s">
        <v>6</v>
      </c>
      <c r="C18" s="305"/>
      <c r="D18" s="104">
        <v>44811</v>
      </c>
      <c r="E18" s="129"/>
      <c r="F18" s="104"/>
      <c r="G18" s="104"/>
      <c r="H18" s="104"/>
      <c r="I18" s="104"/>
      <c r="J18" s="245"/>
      <c r="K18" s="293"/>
      <c r="L18" s="293"/>
      <c r="M18" s="293"/>
      <c r="N18" s="293"/>
      <c r="O18" s="104"/>
      <c r="P18" s="104"/>
      <c r="Q18" s="104"/>
      <c r="R18" s="491" t="s">
        <v>12</v>
      </c>
      <c r="S18" s="492"/>
      <c r="T18" s="493"/>
      <c r="U18" s="135" t="s">
        <v>13</v>
      </c>
      <c r="V18" s="113"/>
      <c r="W18" s="2"/>
      <c r="X18" s="2"/>
      <c r="Y18" s="2"/>
      <c r="Z18" s="2"/>
      <c r="AA18" s="2"/>
      <c r="AB18" s="2"/>
      <c r="AC18" s="2"/>
    </row>
    <row r="19" spans="1:29" ht="18.600000000000001">
      <c r="A19" s="149">
        <v>1</v>
      </c>
      <c r="B19" s="595" t="s">
        <v>69</v>
      </c>
      <c r="C19" s="34"/>
      <c r="D19" s="153">
        <v>1620</v>
      </c>
      <c r="E19" s="138"/>
      <c r="F19" s="138"/>
      <c r="G19" s="138"/>
      <c r="H19" s="138"/>
      <c r="I19" s="138"/>
      <c r="J19" s="137"/>
      <c r="K19" s="137"/>
      <c r="L19" s="137"/>
      <c r="M19" s="137"/>
      <c r="N19" s="139"/>
      <c r="O19" s="140"/>
      <c r="P19" s="140"/>
      <c r="Q19" s="140"/>
      <c r="R19" s="140"/>
      <c r="S19" s="145">
        <f>SUM(D19:R19)</f>
        <v>1620</v>
      </c>
      <c r="T19" s="146"/>
      <c r="U19" s="130">
        <f>SUM(D19:R19)/15</f>
        <v>108</v>
      </c>
      <c r="V19" s="131"/>
      <c r="W19" s="132"/>
      <c r="X19" s="132"/>
      <c r="Y19" s="132"/>
      <c r="Z19" s="2"/>
      <c r="AA19" s="2"/>
      <c r="AB19" s="2"/>
      <c r="AC19" s="2"/>
    </row>
    <row r="20" spans="1:29" ht="18.600000000000001">
      <c r="A20" s="149">
        <v>2</v>
      </c>
      <c r="B20" s="94" t="s">
        <v>28</v>
      </c>
      <c r="C20" s="28"/>
      <c r="D20" s="108">
        <v>1556</v>
      </c>
      <c r="E20" s="109"/>
      <c r="F20" s="109"/>
      <c r="G20" s="109"/>
      <c r="H20" s="109"/>
      <c r="I20" s="109"/>
      <c r="J20" s="110"/>
      <c r="K20" s="110"/>
      <c r="L20" s="110"/>
      <c r="M20" s="110"/>
      <c r="N20" s="111"/>
      <c r="O20" s="112"/>
      <c r="P20" s="112"/>
      <c r="Q20" s="112"/>
      <c r="R20" s="112"/>
      <c r="S20" s="120">
        <f>SUM(D20:R20)</f>
        <v>1556</v>
      </c>
      <c r="T20" s="147"/>
      <c r="U20" s="133">
        <f>SUM(D20:R20)/15</f>
        <v>103.73333333333333</v>
      </c>
      <c r="V20" s="131"/>
      <c r="W20" s="2"/>
      <c r="X20" s="2"/>
      <c r="Y20" s="2"/>
      <c r="Z20" s="2"/>
      <c r="AA20" s="2"/>
      <c r="AB20" s="2"/>
      <c r="AC20" s="2"/>
    </row>
    <row r="21" spans="1:29" ht="18.600000000000001">
      <c r="A21" s="149">
        <v>3</v>
      </c>
      <c r="B21" s="94" t="s">
        <v>27</v>
      </c>
      <c r="C21" s="28"/>
      <c r="D21" s="108">
        <v>1544</v>
      </c>
      <c r="E21" s="109"/>
      <c r="F21" s="109"/>
      <c r="G21" s="109"/>
      <c r="H21" s="109"/>
      <c r="I21" s="109"/>
      <c r="J21" s="110"/>
      <c r="K21" s="110"/>
      <c r="L21" s="110"/>
      <c r="M21" s="110"/>
      <c r="N21" s="111"/>
      <c r="O21" s="112"/>
      <c r="P21" s="112"/>
      <c r="Q21" s="112"/>
      <c r="R21" s="112"/>
      <c r="S21" s="120">
        <f>SUM(D21:R21)</f>
        <v>1544</v>
      </c>
      <c r="T21" s="147"/>
      <c r="U21" s="133">
        <f>SUM(D21:R21)/15</f>
        <v>102.93333333333334</v>
      </c>
      <c r="V21" s="131"/>
      <c r="W21" s="2"/>
      <c r="X21" s="2"/>
      <c r="Y21" s="2"/>
      <c r="Z21" s="2"/>
      <c r="AA21" s="2"/>
      <c r="AB21" s="2"/>
      <c r="AC21" s="2"/>
    </row>
    <row r="22" spans="1:29" ht="18.600000000000001">
      <c r="A22" s="149">
        <v>4</v>
      </c>
      <c r="B22" s="94" t="s">
        <v>70</v>
      </c>
      <c r="C22" s="28"/>
      <c r="D22" s="108">
        <v>1542</v>
      </c>
      <c r="E22" s="109"/>
      <c r="F22" s="109"/>
      <c r="G22" s="109"/>
      <c r="H22" s="109"/>
      <c r="I22" s="109"/>
      <c r="J22" s="110"/>
      <c r="K22" s="110"/>
      <c r="L22" s="110"/>
      <c r="M22" s="110"/>
      <c r="N22" s="111"/>
      <c r="O22" s="112"/>
      <c r="P22" s="112"/>
      <c r="Q22" s="112"/>
      <c r="R22" s="112"/>
      <c r="S22" s="120">
        <f>SUM(D22:R22)</f>
        <v>1542</v>
      </c>
      <c r="T22" s="147"/>
      <c r="U22" s="133">
        <f>SUM(D22:R22)/15</f>
        <v>102.8</v>
      </c>
      <c r="V22" s="131"/>
      <c r="W22" s="2"/>
      <c r="X22" s="2"/>
      <c r="Y22" s="2"/>
      <c r="Z22" s="2"/>
      <c r="AA22" s="2"/>
      <c r="AB22" s="2"/>
      <c r="AC22" s="2"/>
    </row>
    <row r="23" spans="1:29" ht="18.600000000000001">
      <c r="A23" s="149">
        <v>5</v>
      </c>
      <c r="B23" s="319" t="s">
        <v>59</v>
      </c>
      <c r="C23" s="594"/>
      <c r="D23" s="108">
        <v>1539</v>
      </c>
      <c r="E23" s="109"/>
      <c r="F23" s="109"/>
      <c r="G23" s="109"/>
      <c r="H23" s="109"/>
      <c r="I23" s="109"/>
      <c r="J23" s="110"/>
      <c r="K23" s="110"/>
      <c r="L23" s="110"/>
      <c r="M23" s="110"/>
      <c r="N23" s="111"/>
      <c r="O23" s="112"/>
      <c r="P23" s="112"/>
      <c r="Q23" s="112"/>
      <c r="R23" s="112"/>
      <c r="S23" s="120">
        <f>SUM(D23:R23)</f>
        <v>1539</v>
      </c>
      <c r="T23" s="147"/>
      <c r="U23" s="133">
        <f>SUM(D23:R23)/15</f>
        <v>102.6</v>
      </c>
      <c r="V23" s="131"/>
      <c r="W23" s="2"/>
      <c r="X23" s="2"/>
      <c r="Y23" s="2"/>
      <c r="Z23" s="2"/>
      <c r="AA23" s="2"/>
      <c r="AB23" s="2"/>
      <c r="AC23" s="2"/>
    </row>
    <row r="24" spans="1:29" ht="18.600000000000001">
      <c r="A24" s="149">
        <v>6</v>
      </c>
      <c r="B24" s="94" t="s">
        <v>26</v>
      </c>
      <c r="C24" s="28"/>
      <c r="D24" s="108">
        <v>1537</v>
      </c>
      <c r="E24" s="109"/>
      <c r="F24" s="109"/>
      <c r="G24" s="109"/>
      <c r="H24" s="109"/>
      <c r="I24" s="109"/>
      <c r="J24" s="110"/>
      <c r="K24" s="110"/>
      <c r="L24" s="110"/>
      <c r="M24" s="110"/>
      <c r="N24" s="111"/>
      <c r="O24" s="112"/>
      <c r="P24" s="112"/>
      <c r="Q24" s="112"/>
      <c r="R24" s="112"/>
      <c r="S24" s="120">
        <f>SUM(D24:R24)</f>
        <v>1537</v>
      </c>
      <c r="T24" s="147"/>
      <c r="U24" s="133">
        <f>SUM(D24:R24)/15</f>
        <v>102.46666666666667</v>
      </c>
      <c r="V24" s="131"/>
      <c r="W24" s="2"/>
      <c r="X24" s="2"/>
      <c r="Y24" s="2"/>
      <c r="Z24" s="2"/>
      <c r="AA24" s="2"/>
      <c r="AB24" s="2"/>
      <c r="AC24" s="2"/>
    </row>
    <row r="25" spans="1:29" ht="18.600000000000001">
      <c r="A25" s="149">
        <v>7</v>
      </c>
      <c r="B25" s="94" t="s">
        <v>30</v>
      </c>
      <c r="C25" s="28"/>
      <c r="D25" s="108">
        <v>1493</v>
      </c>
      <c r="E25" s="109"/>
      <c r="F25" s="109"/>
      <c r="G25" s="109"/>
      <c r="H25" s="109"/>
      <c r="I25" s="109"/>
      <c r="J25" s="110"/>
      <c r="K25" s="110"/>
      <c r="L25" s="110"/>
      <c r="M25" s="110"/>
      <c r="N25" s="111"/>
      <c r="O25" s="112"/>
      <c r="P25" s="112"/>
      <c r="Q25" s="112"/>
      <c r="R25" s="112"/>
      <c r="S25" s="120">
        <f>SUM(D25:R25)</f>
        <v>1493</v>
      </c>
      <c r="T25" s="147"/>
      <c r="U25" s="133">
        <f>SUM(D25:R25)/15</f>
        <v>99.533333333333331</v>
      </c>
      <c r="V25" s="131"/>
      <c r="W25" s="2"/>
      <c r="X25" s="2"/>
      <c r="Y25" s="2"/>
      <c r="Z25" s="2"/>
      <c r="AA25" s="2"/>
      <c r="AB25" s="2"/>
      <c r="AC25" s="2"/>
    </row>
    <row r="26" spans="1:29" ht="18.600000000000001">
      <c r="A26" s="149">
        <v>8</v>
      </c>
      <c r="B26" s="94" t="s">
        <v>34</v>
      </c>
      <c r="C26" s="28"/>
      <c r="D26" s="108">
        <v>1425</v>
      </c>
      <c r="E26" s="109"/>
      <c r="F26" s="109"/>
      <c r="G26" s="109"/>
      <c r="H26" s="109"/>
      <c r="I26" s="109"/>
      <c r="J26" s="110"/>
      <c r="K26" s="110"/>
      <c r="L26" s="110"/>
      <c r="M26" s="110"/>
      <c r="N26" s="111"/>
      <c r="O26" s="112"/>
      <c r="P26" s="112"/>
      <c r="Q26" s="112"/>
      <c r="R26" s="112"/>
      <c r="S26" s="120">
        <f>SUM(D26:R26)</f>
        <v>1425</v>
      </c>
      <c r="T26" s="147"/>
      <c r="U26" s="133">
        <f>SUM(D26:R26)/15</f>
        <v>95</v>
      </c>
      <c r="V26" s="131"/>
      <c r="W26" s="2"/>
      <c r="X26" s="2"/>
      <c r="Y26" s="2"/>
      <c r="Z26" s="2"/>
      <c r="AA26" s="2"/>
      <c r="AB26" s="2"/>
      <c r="AC26" s="2"/>
    </row>
    <row r="27" spans="1:29" ht="18.600000000000001">
      <c r="A27" s="149">
        <v>9</v>
      </c>
      <c r="B27" s="94" t="s">
        <v>29</v>
      </c>
      <c r="C27" s="28"/>
      <c r="D27" s="108">
        <v>1413</v>
      </c>
      <c r="E27" s="109"/>
      <c r="F27" s="109"/>
      <c r="G27" s="109"/>
      <c r="H27" s="109"/>
      <c r="I27" s="109"/>
      <c r="J27" s="110"/>
      <c r="K27" s="110"/>
      <c r="L27" s="110"/>
      <c r="M27" s="110"/>
      <c r="N27" s="111"/>
      <c r="O27" s="112"/>
      <c r="P27" s="112"/>
      <c r="Q27" s="112"/>
      <c r="R27" s="112"/>
      <c r="S27" s="120">
        <f>SUM(D27:R27)</f>
        <v>1413</v>
      </c>
      <c r="T27" s="147"/>
      <c r="U27" s="133">
        <f>SUM(D27:R27)/15</f>
        <v>94.2</v>
      </c>
      <c r="V27" s="131"/>
      <c r="W27" s="2"/>
      <c r="X27" s="2"/>
      <c r="Y27" s="2"/>
      <c r="Z27" s="2"/>
      <c r="AA27" s="2"/>
      <c r="AB27" s="2"/>
      <c r="AC27" s="2"/>
    </row>
    <row r="28" spans="1:29" ht="19.2" thickBot="1">
      <c r="A28" s="149">
        <v>10</v>
      </c>
      <c r="B28" s="251" t="s">
        <v>32</v>
      </c>
      <c r="C28" s="296"/>
      <c r="D28" s="297">
        <v>0</v>
      </c>
      <c r="E28" s="231"/>
      <c r="F28" s="231"/>
      <c r="G28" s="231"/>
      <c r="H28" s="231"/>
      <c r="I28" s="231"/>
      <c r="J28" s="232"/>
      <c r="K28" s="232"/>
      <c r="L28" s="232"/>
      <c r="M28" s="232"/>
      <c r="N28" s="233"/>
      <c r="O28" s="234"/>
      <c r="P28" s="234"/>
      <c r="Q28" s="234"/>
      <c r="R28" s="234"/>
      <c r="S28" s="237">
        <f>SUM(D28:R28)</f>
        <v>0</v>
      </c>
      <c r="T28" s="244"/>
      <c r="U28" s="236">
        <f>SUM(D28:R28)/15</f>
        <v>0</v>
      </c>
      <c r="V28" s="242"/>
      <c r="W28" s="498"/>
      <c r="X28" s="498"/>
      <c r="Y28" s="498"/>
      <c r="Z28" s="2"/>
      <c r="AA28" s="2"/>
      <c r="AB28" s="2"/>
      <c r="AC28" s="2"/>
    </row>
    <row r="29" spans="1:29" ht="1.8" customHeight="1">
      <c r="A29" s="149"/>
      <c r="B29" s="27"/>
      <c r="C29" s="28"/>
      <c r="D29" s="115"/>
      <c r="E29" s="116"/>
      <c r="F29" s="116"/>
      <c r="G29" s="116"/>
      <c r="H29" s="116"/>
      <c r="I29" s="116"/>
      <c r="J29" s="117"/>
      <c r="K29" s="117"/>
      <c r="L29" s="117"/>
      <c r="M29" s="117"/>
      <c r="N29" s="118"/>
      <c r="O29" s="119"/>
      <c r="P29" s="119"/>
      <c r="Q29" s="119"/>
      <c r="R29" s="119"/>
      <c r="S29" s="120"/>
      <c r="T29" s="119"/>
      <c r="U29" s="121"/>
      <c r="V29" s="131"/>
      <c r="W29" s="498"/>
      <c r="X29" s="498"/>
      <c r="Y29" s="498"/>
      <c r="Z29" s="2"/>
      <c r="AA29" s="2"/>
      <c r="AB29" s="2"/>
      <c r="AC29" s="2"/>
    </row>
    <row r="30" spans="1:29" ht="9.75" hidden="1" customHeight="1">
      <c r="A30" s="149"/>
      <c r="B30" s="2"/>
      <c r="C30" s="28"/>
      <c r="D30" s="116"/>
      <c r="E30" s="116"/>
      <c r="F30" s="116"/>
      <c r="G30" s="116"/>
      <c r="H30" s="116"/>
      <c r="I30" s="116"/>
      <c r="J30" s="117"/>
      <c r="K30" s="117"/>
      <c r="L30" s="117"/>
      <c r="M30" s="117"/>
      <c r="N30" s="118"/>
      <c r="O30" s="119"/>
      <c r="P30" s="119"/>
      <c r="Q30" s="119"/>
      <c r="R30" s="119"/>
      <c r="S30" s="120"/>
      <c r="T30" s="119"/>
      <c r="U30" s="121"/>
      <c r="V30" s="131"/>
      <c r="W30" s="7"/>
      <c r="X30" s="7"/>
      <c r="Y30" s="7"/>
      <c r="Z30" s="2"/>
      <c r="AA30" s="2"/>
      <c r="AB30" s="2"/>
      <c r="AC30" s="2"/>
    </row>
    <row r="31" spans="1:29" ht="22.8" customHeight="1" thickBot="1">
      <c r="A31" s="149"/>
      <c r="B31" s="2"/>
      <c r="C31" s="28"/>
      <c r="D31" s="490" t="s">
        <v>1</v>
      </c>
      <c r="E31" s="490"/>
      <c r="F31" s="116"/>
      <c r="G31" s="116"/>
      <c r="H31" s="116"/>
      <c r="I31" s="116"/>
      <c r="J31" s="117"/>
      <c r="K31" s="117"/>
      <c r="L31" s="117"/>
      <c r="M31" s="117"/>
      <c r="N31" s="118"/>
      <c r="O31" s="119"/>
      <c r="P31" s="119"/>
      <c r="Q31" s="119"/>
      <c r="R31" s="119"/>
      <c r="S31" s="120"/>
      <c r="T31" s="119"/>
      <c r="U31" s="121"/>
      <c r="V31" s="131"/>
      <c r="W31" s="7"/>
      <c r="X31" s="7"/>
      <c r="Y31" s="7"/>
      <c r="Z31" s="2"/>
      <c r="AA31" s="2"/>
      <c r="AB31" s="2"/>
      <c r="AC31" s="2"/>
    </row>
    <row r="32" spans="1:29" ht="22.8" thickTop="1" thickBot="1">
      <c r="A32" s="149"/>
      <c r="B32" s="134" t="s">
        <v>31</v>
      </c>
      <c r="C32" s="34"/>
      <c r="D32" s="104">
        <v>44811</v>
      </c>
      <c r="E32" s="129"/>
      <c r="F32" s="104"/>
      <c r="G32" s="104"/>
      <c r="H32" s="104"/>
      <c r="I32" s="104"/>
      <c r="J32" s="245"/>
      <c r="K32" s="293"/>
      <c r="L32" s="293"/>
      <c r="M32" s="293"/>
      <c r="N32" s="293"/>
      <c r="O32" s="104"/>
      <c r="P32" s="104"/>
      <c r="Q32" s="104"/>
      <c r="R32" s="491" t="s">
        <v>12</v>
      </c>
      <c r="S32" s="492"/>
      <c r="T32" s="493"/>
      <c r="U32" s="135" t="s">
        <v>13</v>
      </c>
      <c r="V32" s="131"/>
      <c r="W32" s="136"/>
      <c r="X32" s="136"/>
      <c r="Y32" s="136"/>
      <c r="Z32" s="2"/>
      <c r="AA32" s="2"/>
      <c r="AB32" s="2"/>
      <c r="AC32" s="2"/>
    </row>
    <row r="33" spans="1:29" ht="18.600000000000001">
      <c r="A33" s="149">
        <v>1</v>
      </c>
      <c r="B33" s="144" t="s">
        <v>39</v>
      </c>
      <c r="C33" s="305"/>
      <c r="D33" s="137">
        <v>1375</v>
      </c>
      <c r="E33" s="138"/>
      <c r="F33" s="138"/>
      <c r="G33" s="138"/>
      <c r="H33" s="138"/>
      <c r="I33" s="138"/>
      <c r="J33" s="137"/>
      <c r="K33" s="137"/>
      <c r="L33" s="137"/>
      <c r="M33" s="137"/>
      <c r="N33" s="139"/>
      <c r="O33" s="140"/>
      <c r="P33" s="140"/>
      <c r="Q33" s="140"/>
      <c r="R33" s="598"/>
      <c r="S33" s="145">
        <f>SUM(D33:R33)</f>
        <v>1375</v>
      </c>
      <c r="T33" s="146"/>
      <c r="U33" s="130">
        <f>SUM(D33:R33)/15</f>
        <v>91.666666666666671</v>
      </c>
      <c r="V33" s="131"/>
      <c r="W33" s="136"/>
      <c r="X33" s="136"/>
      <c r="Y33" s="136"/>
      <c r="Z33" s="2"/>
      <c r="AA33" s="2"/>
      <c r="AB33" s="2"/>
      <c r="AC33" s="2"/>
    </row>
    <row r="34" spans="1:29" ht="18.600000000000001">
      <c r="A34" s="149">
        <v>2</v>
      </c>
      <c r="B34" s="94" t="s">
        <v>36</v>
      </c>
      <c r="C34" s="599"/>
      <c r="D34" s="110">
        <v>1328</v>
      </c>
      <c r="E34" s="110"/>
      <c r="F34" s="109"/>
      <c r="G34" s="109"/>
      <c r="H34" s="109"/>
      <c r="I34" s="109"/>
      <c r="J34" s="109"/>
      <c r="K34" s="108"/>
      <c r="L34" s="108"/>
      <c r="M34" s="108"/>
      <c r="N34" s="320"/>
      <c r="O34" s="312"/>
      <c r="P34" s="320"/>
      <c r="Q34" s="320"/>
      <c r="R34" s="601"/>
      <c r="S34" s="120">
        <f>SUM(D34:R34)</f>
        <v>1328</v>
      </c>
      <c r="T34" s="596"/>
      <c r="U34" s="133">
        <f>SUM(D34:R34)/15</f>
        <v>88.533333333333331</v>
      </c>
      <c r="V34" s="131"/>
      <c r="W34" s="136"/>
      <c r="X34" s="136"/>
      <c r="Y34" s="136"/>
      <c r="Z34" s="2"/>
      <c r="AA34" s="2"/>
      <c r="AB34" s="2"/>
      <c r="AC34" s="2"/>
    </row>
    <row r="35" spans="1:29" ht="18.600000000000001">
      <c r="A35" s="149">
        <v>3</v>
      </c>
      <c r="B35" s="94" t="s">
        <v>38</v>
      </c>
      <c r="C35" s="599"/>
      <c r="D35" s="110">
        <v>1326</v>
      </c>
      <c r="E35" s="110"/>
      <c r="F35" s="109"/>
      <c r="G35" s="109"/>
      <c r="H35" s="109"/>
      <c r="I35" s="109"/>
      <c r="J35" s="109"/>
      <c r="K35" s="109"/>
      <c r="L35" s="110"/>
      <c r="M35" s="110"/>
      <c r="N35" s="141"/>
      <c r="O35" s="111"/>
      <c r="P35" s="111"/>
      <c r="Q35" s="112"/>
      <c r="R35" s="600"/>
      <c r="S35" s="120">
        <f>SUM(D35:R35)</f>
        <v>1326</v>
      </c>
      <c r="T35" s="147"/>
      <c r="U35" s="133">
        <f>SUM(D35:R35)/15</f>
        <v>88.4</v>
      </c>
      <c r="V35" s="131"/>
      <c r="W35" s="136"/>
      <c r="X35" s="136"/>
      <c r="Y35" s="136"/>
      <c r="Z35" s="2"/>
      <c r="AA35" s="2"/>
      <c r="AB35" s="2"/>
      <c r="AC35" s="2"/>
    </row>
    <row r="36" spans="1:29" ht="18.600000000000001">
      <c r="A36" s="149">
        <v>4</v>
      </c>
      <c r="B36" s="94" t="s">
        <v>35</v>
      </c>
      <c r="C36" s="599"/>
      <c r="D36" s="108">
        <v>1300</v>
      </c>
      <c r="E36" s="109"/>
      <c r="F36" s="109"/>
      <c r="G36" s="109"/>
      <c r="H36" s="109"/>
      <c r="I36" s="109"/>
      <c r="J36" s="110"/>
      <c r="K36" s="110"/>
      <c r="L36" s="110"/>
      <c r="M36" s="110"/>
      <c r="N36" s="111"/>
      <c r="O36" s="112"/>
      <c r="P36" s="112"/>
      <c r="Q36" s="112"/>
      <c r="R36" s="600"/>
      <c r="S36" s="120">
        <f>SUM(D36:R36)</f>
        <v>1300</v>
      </c>
      <c r="T36" s="147"/>
      <c r="U36" s="133">
        <f>SUM(D36:R36)/15</f>
        <v>86.666666666666671</v>
      </c>
      <c r="V36" s="131"/>
      <c r="W36" s="142"/>
      <c r="X36" s="142"/>
      <c r="Y36" s="142"/>
      <c r="Z36" s="2"/>
      <c r="AA36" s="2"/>
      <c r="AB36" s="2"/>
      <c r="AC36" s="2"/>
    </row>
    <row r="37" spans="1:29" ht="18.600000000000001">
      <c r="A37" s="149">
        <v>5</v>
      </c>
      <c r="B37" s="94" t="s">
        <v>43</v>
      </c>
      <c r="C37" s="599"/>
      <c r="D37" s="108">
        <v>1232</v>
      </c>
      <c r="E37" s="109"/>
      <c r="F37" s="109"/>
      <c r="G37" s="109"/>
      <c r="H37" s="109"/>
      <c r="I37" s="109"/>
      <c r="J37" s="110"/>
      <c r="K37" s="110"/>
      <c r="L37" s="110"/>
      <c r="M37" s="110"/>
      <c r="N37" s="111"/>
      <c r="O37" s="112"/>
      <c r="P37" s="112"/>
      <c r="Q37" s="112"/>
      <c r="R37" s="600"/>
      <c r="S37" s="120">
        <f>SUM(D37:R37)</f>
        <v>1232</v>
      </c>
      <c r="T37" s="147"/>
      <c r="U37" s="133">
        <f>SUM(D37:R37)/15</f>
        <v>82.13333333333334</v>
      </c>
      <c r="V37" s="131"/>
      <c r="W37" s="498"/>
      <c r="X37" s="498"/>
      <c r="Y37" s="498"/>
      <c r="Z37" s="2"/>
      <c r="AA37" s="2"/>
      <c r="AB37" s="2"/>
      <c r="AC37" s="2"/>
    </row>
    <row r="38" spans="1:29" ht="18.600000000000001">
      <c r="A38" s="149">
        <v>6</v>
      </c>
      <c r="B38" s="94" t="s">
        <v>33</v>
      </c>
      <c r="C38" s="599"/>
      <c r="D38" s="110">
        <v>0</v>
      </c>
      <c r="E38" s="110"/>
      <c r="F38" s="109"/>
      <c r="G38" s="109"/>
      <c r="H38" s="109"/>
      <c r="I38" s="109"/>
      <c r="J38" s="109"/>
      <c r="K38" s="109"/>
      <c r="L38" s="110"/>
      <c r="M38" s="110"/>
      <c r="N38" s="141"/>
      <c r="O38" s="111"/>
      <c r="P38" s="320"/>
      <c r="Q38" s="112"/>
      <c r="R38" s="600"/>
      <c r="S38" s="120">
        <f>SUM(D38:R38)</f>
        <v>0</v>
      </c>
      <c r="T38" s="147"/>
      <c r="U38" s="133">
        <f>SUM(D38:R38)/15</f>
        <v>0</v>
      </c>
      <c r="V38" s="131"/>
      <c r="W38" s="136"/>
      <c r="X38" s="136"/>
      <c r="Y38" s="136"/>
      <c r="Z38" s="2"/>
      <c r="AA38" s="2"/>
      <c r="AB38" s="2"/>
      <c r="AC38" s="2"/>
    </row>
    <row r="39" spans="1:29" ht="18.600000000000001">
      <c r="A39" s="149">
        <v>7</v>
      </c>
      <c r="B39" s="94" t="s">
        <v>40</v>
      </c>
      <c r="C39" s="148"/>
      <c r="D39" s="110">
        <v>0</v>
      </c>
      <c r="E39" s="205"/>
      <c r="F39" s="206"/>
      <c r="G39" s="206"/>
      <c r="H39" s="109"/>
      <c r="I39" s="109"/>
      <c r="J39" s="109"/>
      <c r="K39" s="109"/>
      <c r="L39" s="110"/>
      <c r="M39" s="110"/>
      <c r="N39" s="141"/>
      <c r="O39" s="111"/>
      <c r="P39" s="320"/>
      <c r="Q39" s="112"/>
      <c r="R39" s="600"/>
      <c r="S39" s="120">
        <f>SUM(D39:R39)</f>
        <v>0</v>
      </c>
      <c r="T39" s="148"/>
      <c r="U39" s="133">
        <f>SUM(D39:R39)/15</f>
        <v>0</v>
      </c>
      <c r="V39" s="131"/>
      <c r="W39" s="136"/>
      <c r="X39" s="136"/>
      <c r="Y39" s="136"/>
      <c r="Z39" s="2"/>
      <c r="AA39" s="2"/>
      <c r="AB39" s="2"/>
      <c r="AC39" s="2"/>
    </row>
    <row r="40" spans="1:29" ht="18.600000000000001">
      <c r="A40" s="149">
        <v>8</v>
      </c>
      <c r="B40" s="94" t="s">
        <v>41</v>
      </c>
      <c r="C40" s="148"/>
      <c r="D40" s="110">
        <v>0</v>
      </c>
      <c r="E40" s="205"/>
      <c r="F40" s="206"/>
      <c r="G40" s="206"/>
      <c r="H40" s="109"/>
      <c r="I40" s="109"/>
      <c r="J40" s="109"/>
      <c r="K40" s="109"/>
      <c r="L40" s="110"/>
      <c r="M40" s="110"/>
      <c r="N40" s="141"/>
      <c r="O40" s="111"/>
      <c r="P40" s="320"/>
      <c r="Q40" s="112"/>
      <c r="R40" s="600"/>
      <c r="S40" s="120">
        <f>SUM(D40:R40)</f>
        <v>0</v>
      </c>
      <c r="T40" s="148"/>
      <c r="U40" s="133">
        <f>SUM(D40:R40)/15</f>
        <v>0</v>
      </c>
      <c r="V40" s="131"/>
      <c r="W40" s="489"/>
      <c r="X40" s="489"/>
      <c r="Y40" s="489"/>
      <c r="Z40" s="2"/>
      <c r="AA40" s="2"/>
      <c r="AB40" s="2"/>
      <c r="AC40" s="2"/>
    </row>
    <row r="41" spans="1:29" ht="19.2" thickBot="1">
      <c r="A41" s="149">
        <v>9</v>
      </c>
      <c r="B41" s="251" t="s">
        <v>68</v>
      </c>
      <c r="C41" s="602"/>
      <c r="D41" s="232">
        <v>0</v>
      </c>
      <c r="E41" s="231"/>
      <c r="F41" s="231"/>
      <c r="G41" s="231"/>
      <c r="H41" s="231"/>
      <c r="I41" s="231"/>
      <c r="J41" s="231"/>
      <c r="K41" s="231"/>
      <c r="L41" s="232"/>
      <c r="M41" s="232"/>
      <c r="N41" s="603"/>
      <c r="O41" s="233"/>
      <c r="P41" s="233"/>
      <c r="Q41" s="234"/>
      <c r="R41" s="604"/>
      <c r="S41" s="597">
        <f>SUM(D41:R41)</f>
        <v>0</v>
      </c>
      <c r="T41" s="244"/>
      <c r="U41" s="236">
        <f>SUM(D41:R41)/15</f>
        <v>0</v>
      </c>
      <c r="V41" s="131"/>
      <c r="W41" s="7"/>
      <c r="X41" s="7"/>
      <c r="Y41" s="7"/>
      <c r="Z41" s="2"/>
      <c r="AA41" s="2"/>
      <c r="AB41" s="2"/>
      <c r="AC41" s="2"/>
    </row>
    <row r="42" spans="1:29" ht="19.5" customHeight="1" thickBot="1">
      <c r="A42" s="149"/>
      <c r="B42" s="2"/>
      <c r="C42" s="28"/>
      <c r="D42" s="490" t="s">
        <v>1</v>
      </c>
      <c r="E42" s="490"/>
      <c r="F42" s="116"/>
      <c r="G42" s="116"/>
      <c r="H42" s="116"/>
      <c r="I42" s="116"/>
      <c r="J42" s="117"/>
      <c r="K42" s="117"/>
      <c r="L42" s="117"/>
      <c r="M42" s="117"/>
      <c r="N42" s="118"/>
      <c r="O42" s="119"/>
      <c r="P42" s="119"/>
      <c r="Q42" s="119"/>
      <c r="R42" s="119"/>
      <c r="S42" s="120"/>
      <c r="T42" s="119"/>
      <c r="U42" s="121"/>
      <c r="V42" s="131"/>
      <c r="W42" s="489"/>
      <c r="X42" s="489"/>
      <c r="Y42" s="489"/>
      <c r="Z42" s="2"/>
      <c r="AA42" s="2"/>
      <c r="AB42" s="2"/>
      <c r="AC42" s="2"/>
    </row>
    <row r="43" spans="1:29" ht="19.5" customHeight="1" thickTop="1" thickBot="1">
      <c r="A43" s="149"/>
      <c r="B43" s="134" t="s">
        <v>73</v>
      </c>
      <c r="C43" s="34"/>
      <c r="D43" s="104">
        <v>44811</v>
      </c>
      <c r="E43" s="129"/>
      <c r="F43" s="104"/>
      <c r="G43" s="104"/>
      <c r="H43" s="104"/>
      <c r="I43" s="104"/>
      <c r="J43" s="245"/>
      <c r="K43" s="293"/>
      <c r="L43" s="293"/>
      <c r="M43" s="293"/>
      <c r="N43" s="293"/>
      <c r="O43" s="104"/>
      <c r="P43" s="104"/>
      <c r="Q43" s="104"/>
      <c r="R43" s="491" t="s">
        <v>12</v>
      </c>
      <c r="S43" s="492"/>
      <c r="T43" s="493"/>
      <c r="U43" s="135" t="s">
        <v>13</v>
      </c>
      <c r="V43" s="131"/>
      <c r="W43" s="489"/>
      <c r="X43" s="489"/>
      <c r="Y43" s="489"/>
      <c r="Z43" s="2"/>
      <c r="AA43" s="2"/>
      <c r="AB43" s="2"/>
      <c r="AC43" s="2"/>
    </row>
    <row r="44" spans="1:29" ht="18.600000000000001">
      <c r="A44" s="149">
        <v>1</v>
      </c>
      <c r="B44" s="144" t="s">
        <v>74</v>
      </c>
      <c r="C44" s="151"/>
      <c r="D44" s="137">
        <v>1313</v>
      </c>
      <c r="E44" s="137"/>
      <c r="F44" s="138"/>
      <c r="G44" s="138"/>
      <c r="H44" s="138"/>
      <c r="I44" s="138"/>
      <c r="J44" s="138"/>
      <c r="K44" s="153"/>
      <c r="L44" s="153"/>
      <c r="M44" s="153"/>
      <c r="N44" s="309"/>
      <c r="O44" s="313"/>
      <c r="P44" s="309"/>
      <c r="Q44" s="309"/>
      <c r="R44" s="309"/>
      <c r="S44" s="145">
        <f t="shared" ref="S44:S46" si="0">SUM(D44:R44)</f>
        <v>1313</v>
      </c>
      <c r="T44" s="154"/>
      <c r="U44" s="130">
        <f>SUM(D44:R44)/15</f>
        <v>87.533333333333331</v>
      </c>
      <c r="V44" s="131"/>
      <c r="W44" s="7"/>
      <c r="X44" s="7"/>
      <c r="Y44" s="7"/>
      <c r="Z44" s="2"/>
      <c r="AA44" s="2"/>
      <c r="AB44" s="2"/>
      <c r="AC44" s="2"/>
    </row>
    <row r="45" spans="1:29" ht="18.600000000000001">
      <c r="A45" s="149">
        <v>2</v>
      </c>
      <c r="B45" s="94" t="s">
        <v>37</v>
      </c>
      <c r="C45" s="152"/>
      <c r="D45" s="110">
        <v>0</v>
      </c>
      <c r="E45" s="110"/>
      <c r="F45" s="109"/>
      <c r="G45" s="109"/>
      <c r="H45" s="109"/>
      <c r="I45" s="109"/>
      <c r="J45" s="109"/>
      <c r="K45" s="109"/>
      <c r="L45" s="110"/>
      <c r="M45" s="110"/>
      <c r="N45" s="141"/>
      <c r="O45" s="111"/>
      <c r="P45" s="111"/>
      <c r="Q45" s="112"/>
      <c r="R45" s="112"/>
      <c r="S45" s="120">
        <f t="shared" si="0"/>
        <v>0</v>
      </c>
      <c r="T45" s="147"/>
      <c r="U45" s="133">
        <f>SUM(D45:R45)/15</f>
        <v>0</v>
      </c>
      <c r="V45" s="131"/>
      <c r="W45" s="7"/>
      <c r="X45" s="7"/>
      <c r="Y45" s="7"/>
      <c r="Z45" s="2"/>
      <c r="AA45" s="2"/>
      <c r="AB45" s="2"/>
      <c r="AC45" s="2"/>
    </row>
    <row r="46" spans="1:29" ht="19.2" thickBot="1">
      <c r="A46" s="149">
        <v>3</v>
      </c>
      <c r="B46" s="251" t="s">
        <v>44</v>
      </c>
      <c r="C46" s="252"/>
      <c r="D46" s="297">
        <v>0</v>
      </c>
      <c r="E46" s="231"/>
      <c r="F46" s="231"/>
      <c r="G46" s="231"/>
      <c r="H46" s="231"/>
      <c r="I46" s="231"/>
      <c r="J46" s="232"/>
      <c r="K46" s="232"/>
      <c r="L46" s="232"/>
      <c r="M46" s="232"/>
      <c r="N46" s="233"/>
      <c r="O46" s="234"/>
      <c r="P46" s="234"/>
      <c r="Q46" s="234"/>
      <c r="R46" s="234"/>
      <c r="S46" s="237">
        <f t="shared" si="0"/>
        <v>0</v>
      </c>
      <c r="T46" s="244"/>
      <c r="U46" s="236">
        <f>SUM(D46:R46)/15</f>
        <v>0</v>
      </c>
      <c r="V46" s="131"/>
      <c r="W46" s="136"/>
      <c r="X46" s="136"/>
      <c r="Y46" s="136"/>
      <c r="Z46" s="2"/>
      <c r="AA46" s="2"/>
      <c r="AB46" s="2"/>
      <c r="AC46" s="2"/>
    </row>
    <row r="47" spans="1:29" ht="18.600000000000001">
      <c r="A47" s="149"/>
      <c r="B47" s="209" t="s">
        <v>71</v>
      </c>
      <c r="C47" s="209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131"/>
      <c r="W47" s="2"/>
      <c r="X47" s="2"/>
      <c r="Y47" s="2"/>
      <c r="Z47" s="2"/>
      <c r="AA47" s="2"/>
      <c r="AB47" s="2"/>
      <c r="AC47" s="2"/>
    </row>
    <row r="48" spans="1:29" ht="18.600000000000001">
      <c r="A48" s="7"/>
      <c r="B48" s="605"/>
      <c r="C48" s="605"/>
      <c r="D48" s="115"/>
      <c r="E48" s="116"/>
      <c r="F48" s="116"/>
      <c r="G48" s="116"/>
      <c r="H48" s="116"/>
      <c r="I48" s="116"/>
      <c r="J48" s="606"/>
      <c r="K48" s="606"/>
      <c r="L48" s="606"/>
      <c r="M48" s="606"/>
      <c r="N48" s="607"/>
      <c r="O48" s="119"/>
      <c r="P48" s="119"/>
      <c r="Q48" s="119"/>
      <c r="R48" s="119"/>
      <c r="S48" s="120"/>
      <c r="T48" s="119"/>
      <c r="U48" s="121"/>
      <c r="V48" s="131"/>
      <c r="W48" s="2"/>
      <c r="X48" s="2"/>
      <c r="Y48" s="2"/>
      <c r="Z48" s="2"/>
      <c r="AA48" s="2"/>
      <c r="AB48" s="2"/>
      <c r="AC48" s="2"/>
    </row>
    <row r="49" spans="1:29" ht="18.75" customHeight="1">
      <c r="A49" s="7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127"/>
      <c r="W49" s="2"/>
      <c r="X49" s="2"/>
      <c r="Y49" s="2"/>
      <c r="Z49" s="2"/>
      <c r="AA49" s="2"/>
      <c r="AB49" s="2"/>
      <c r="AC49" s="2"/>
    </row>
    <row r="50" spans="1:29" ht="19.5" customHeight="1">
      <c r="A50" s="7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127"/>
      <c r="W50" s="2"/>
      <c r="X50" s="2"/>
      <c r="Y50" s="2"/>
      <c r="Z50" s="2"/>
      <c r="AA50" s="2"/>
      <c r="AB50" s="2"/>
      <c r="AC50" s="2"/>
    </row>
    <row r="51" spans="1:29">
      <c r="A51" s="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143"/>
      <c r="W51" s="2"/>
      <c r="X51" s="2"/>
      <c r="Y51" s="2"/>
      <c r="Z51" s="2"/>
      <c r="AA51" s="2"/>
      <c r="AB51" s="2"/>
      <c r="AC51" s="2"/>
    </row>
    <row r="52" spans="1:29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</sheetData>
  <sortState xmlns:xlrd2="http://schemas.microsoft.com/office/spreadsheetml/2017/richdata2" ref="B19:U28">
    <sortCondition descending="1" ref="U19:U28"/>
  </sortState>
  <mergeCells count="14">
    <mergeCell ref="D42:E42"/>
    <mergeCell ref="R43:T43"/>
    <mergeCell ref="D4:E4"/>
    <mergeCell ref="W43:Y43"/>
    <mergeCell ref="D17:E17"/>
    <mergeCell ref="D31:E31"/>
    <mergeCell ref="R4:T4"/>
    <mergeCell ref="R18:T18"/>
    <mergeCell ref="R32:T32"/>
    <mergeCell ref="W42:Y42"/>
    <mergeCell ref="W28:Y28"/>
    <mergeCell ref="W29:Y29"/>
    <mergeCell ref="W37:Y37"/>
    <mergeCell ref="W40:Y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AC62"/>
  <sheetViews>
    <sheetView workbookViewId="0">
      <selection activeCell="D23" sqref="D23"/>
    </sheetView>
  </sheetViews>
  <sheetFormatPr defaultRowHeight="14.4"/>
  <cols>
    <col min="1" max="1" width="6.6640625" customWidth="1"/>
    <col min="9" max="9" width="22.88671875" customWidth="1"/>
  </cols>
  <sheetData>
    <row r="1" spans="1:29" ht="1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0">
      <c r="A2" s="2"/>
      <c r="B2" s="2"/>
      <c r="C2" s="2"/>
      <c r="D2" s="2"/>
      <c r="E2" s="2"/>
      <c r="F2" s="2"/>
      <c r="G2" s="2"/>
      <c r="H2" s="537" t="s">
        <v>17</v>
      </c>
      <c r="I2" s="538"/>
      <c r="J2" s="538"/>
      <c r="K2" s="538"/>
      <c r="L2" s="538"/>
      <c r="M2" s="538"/>
      <c r="N2" s="538"/>
      <c r="O2" s="538"/>
      <c r="P2" s="538"/>
      <c r="Q2" s="53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9.2" thickBot="1">
      <c r="A3" s="2"/>
      <c r="B3" s="2"/>
      <c r="C3" s="2"/>
      <c r="D3" s="2"/>
      <c r="E3" s="2"/>
      <c r="F3" s="2"/>
      <c r="G3" s="2"/>
      <c r="H3" s="171"/>
      <c r="I3" s="508"/>
      <c r="J3" s="508"/>
      <c r="K3" s="508"/>
      <c r="L3" s="508"/>
      <c r="M3" s="172"/>
      <c r="N3" s="172"/>
      <c r="O3" s="172"/>
      <c r="P3" s="172"/>
      <c r="Q3" s="17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9.8" thickTop="1" thickBot="1">
      <c r="A4" s="2"/>
      <c r="B4" s="2"/>
      <c r="C4" s="2"/>
      <c r="D4" s="2"/>
      <c r="E4" s="2"/>
      <c r="F4" s="2"/>
      <c r="G4" s="2"/>
      <c r="H4" s="174"/>
      <c r="I4" s="175"/>
      <c r="J4" s="156" t="s">
        <v>18</v>
      </c>
      <c r="K4" s="157">
        <f>SUM(J6:J38)</f>
        <v>2</v>
      </c>
      <c r="L4" s="156" t="s">
        <v>18</v>
      </c>
      <c r="M4" s="158">
        <f>SUM(M6:M37)</f>
        <v>13</v>
      </c>
      <c r="N4" s="156" t="s">
        <v>18</v>
      </c>
      <c r="O4" s="157">
        <f>SUM(O6:O37)</f>
        <v>77</v>
      </c>
      <c r="P4" s="156" t="s">
        <v>18</v>
      </c>
      <c r="Q4" s="159">
        <f>SUM(Q6:Q37)</f>
        <v>153</v>
      </c>
      <c r="R4" s="160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2.2" thickTop="1" thickBot="1">
      <c r="A5" s="2"/>
      <c r="B5" s="2"/>
      <c r="C5" s="2"/>
      <c r="D5" s="2"/>
      <c r="E5" s="2"/>
      <c r="F5" s="2"/>
      <c r="G5" s="161" t="s">
        <v>19</v>
      </c>
      <c r="H5" s="512" t="s">
        <v>20</v>
      </c>
      <c r="I5" s="513"/>
      <c r="J5" s="510" t="s">
        <v>45</v>
      </c>
      <c r="K5" s="509"/>
      <c r="L5" s="509" t="s">
        <v>48</v>
      </c>
      <c r="M5" s="509"/>
      <c r="N5" s="509" t="s">
        <v>46</v>
      </c>
      <c r="O5" s="509"/>
      <c r="P5" s="509" t="s">
        <v>47</v>
      </c>
      <c r="Q5" s="51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8.600000000000001">
      <c r="A6" s="2"/>
      <c r="B6" s="2"/>
      <c r="C6" s="2"/>
      <c r="D6" s="2"/>
      <c r="E6" s="2"/>
      <c r="F6" s="2"/>
      <c r="G6" s="170">
        <v>1</v>
      </c>
      <c r="H6" s="500" t="s">
        <v>65</v>
      </c>
      <c r="I6" s="501" t="s">
        <v>65</v>
      </c>
      <c r="J6" s="504">
        <v>2</v>
      </c>
      <c r="K6" s="504">
        <v>2</v>
      </c>
      <c r="L6" s="499">
        <v>5</v>
      </c>
      <c r="M6" s="499">
        <v>5</v>
      </c>
      <c r="N6" s="505">
        <v>6</v>
      </c>
      <c r="O6" s="505">
        <v>6</v>
      </c>
      <c r="P6" s="506">
        <v>4</v>
      </c>
      <c r="Q6" s="507">
        <v>4</v>
      </c>
      <c r="R6" s="136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8.600000000000001">
      <c r="A7" s="2"/>
      <c r="B7" s="2"/>
      <c r="C7" s="2"/>
      <c r="D7" s="2"/>
      <c r="E7" s="2"/>
      <c r="F7" s="2"/>
      <c r="G7" s="170">
        <v>2</v>
      </c>
      <c r="H7" s="502" t="s">
        <v>64</v>
      </c>
      <c r="I7" s="503" t="s">
        <v>64</v>
      </c>
      <c r="J7" s="514">
        <v>0</v>
      </c>
      <c r="K7" s="514">
        <v>0</v>
      </c>
      <c r="L7" s="526">
        <v>5</v>
      </c>
      <c r="M7" s="526">
        <v>5</v>
      </c>
      <c r="N7" s="527">
        <v>6</v>
      </c>
      <c r="O7" s="527">
        <v>6</v>
      </c>
      <c r="P7" s="528">
        <v>4</v>
      </c>
      <c r="Q7" s="529">
        <v>4</v>
      </c>
      <c r="R7" s="136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8.600000000000001">
      <c r="A8" s="2"/>
      <c r="B8" s="2"/>
      <c r="C8" s="2"/>
      <c r="D8" s="2"/>
      <c r="E8" s="2"/>
      <c r="F8" s="2"/>
      <c r="G8" s="170">
        <v>3</v>
      </c>
      <c r="H8" s="502" t="s">
        <v>11</v>
      </c>
      <c r="I8" s="503" t="s">
        <v>11</v>
      </c>
      <c r="J8" s="514">
        <v>0</v>
      </c>
      <c r="K8" s="514">
        <v>0</v>
      </c>
      <c r="L8" s="526">
        <v>1</v>
      </c>
      <c r="M8" s="526">
        <v>1</v>
      </c>
      <c r="N8" s="527">
        <v>8</v>
      </c>
      <c r="O8" s="527">
        <v>8</v>
      </c>
      <c r="P8" s="528">
        <v>6</v>
      </c>
      <c r="Q8" s="529">
        <v>6</v>
      </c>
      <c r="R8" s="136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8.600000000000001">
      <c r="A9" s="2"/>
      <c r="B9" s="2"/>
      <c r="C9" s="2"/>
      <c r="D9" s="2"/>
      <c r="E9" s="2"/>
      <c r="F9" s="2"/>
      <c r="G9" s="170">
        <v>4</v>
      </c>
      <c r="H9" s="502" t="s">
        <v>21</v>
      </c>
      <c r="I9" s="503" t="s">
        <v>21</v>
      </c>
      <c r="J9" s="514">
        <v>0</v>
      </c>
      <c r="K9" s="514">
        <v>0</v>
      </c>
      <c r="L9" s="526">
        <v>1</v>
      </c>
      <c r="M9" s="526">
        <v>1</v>
      </c>
      <c r="N9" s="527">
        <v>7</v>
      </c>
      <c r="O9" s="527">
        <v>7</v>
      </c>
      <c r="P9" s="528">
        <v>5</v>
      </c>
      <c r="Q9" s="529">
        <v>5</v>
      </c>
      <c r="R9" s="136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8.600000000000001">
      <c r="A10" s="2"/>
      <c r="B10" s="2"/>
      <c r="C10" s="2"/>
      <c r="D10" s="2"/>
      <c r="E10" s="2"/>
      <c r="F10" s="2"/>
      <c r="G10" s="170">
        <v>5</v>
      </c>
      <c r="H10" s="502" t="s">
        <v>2</v>
      </c>
      <c r="I10" s="503" t="s">
        <v>2</v>
      </c>
      <c r="J10" s="515">
        <v>0</v>
      </c>
      <c r="K10" s="515">
        <v>0</v>
      </c>
      <c r="L10" s="526">
        <v>1</v>
      </c>
      <c r="M10" s="526">
        <v>1</v>
      </c>
      <c r="N10" s="527">
        <v>6</v>
      </c>
      <c r="O10" s="527">
        <v>6</v>
      </c>
      <c r="P10" s="528">
        <v>6</v>
      </c>
      <c r="Q10" s="529">
        <v>6</v>
      </c>
      <c r="R10" s="136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.600000000000001">
      <c r="A11" s="2"/>
      <c r="B11" s="2"/>
      <c r="C11" s="2"/>
      <c r="D11" s="2"/>
      <c r="E11" s="2"/>
      <c r="F11" s="2"/>
      <c r="G11" s="170">
        <v>6</v>
      </c>
      <c r="H11" s="502" t="s">
        <v>24</v>
      </c>
      <c r="I11" s="503" t="s">
        <v>24</v>
      </c>
      <c r="J11" s="514">
        <v>0</v>
      </c>
      <c r="K11" s="514">
        <v>0</v>
      </c>
      <c r="L11" s="526">
        <v>0</v>
      </c>
      <c r="M11" s="526">
        <v>0</v>
      </c>
      <c r="N11" s="527">
        <v>9</v>
      </c>
      <c r="O11" s="527">
        <v>9</v>
      </c>
      <c r="P11" s="528">
        <v>5</v>
      </c>
      <c r="Q11" s="529">
        <v>5</v>
      </c>
      <c r="R11" s="13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.600000000000001">
      <c r="A12" s="2"/>
      <c r="B12" s="2"/>
      <c r="C12" s="2"/>
      <c r="D12" s="2"/>
      <c r="E12" s="2"/>
      <c r="F12" s="2"/>
      <c r="G12" s="170">
        <v>7</v>
      </c>
      <c r="H12" s="502" t="s">
        <v>25</v>
      </c>
      <c r="I12" s="503" t="s">
        <v>25</v>
      </c>
      <c r="J12" s="514">
        <v>0</v>
      </c>
      <c r="K12" s="514">
        <v>0</v>
      </c>
      <c r="L12" s="526">
        <v>0</v>
      </c>
      <c r="M12" s="526">
        <v>0</v>
      </c>
      <c r="N12" s="527">
        <v>6</v>
      </c>
      <c r="O12" s="527">
        <v>6</v>
      </c>
      <c r="P12" s="528">
        <v>9</v>
      </c>
      <c r="Q12" s="529">
        <v>9</v>
      </c>
      <c r="R12" s="13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8.600000000000001">
      <c r="A13" s="2"/>
      <c r="B13" s="2"/>
      <c r="C13" s="2"/>
      <c r="D13" s="2"/>
      <c r="E13" s="2"/>
      <c r="F13" s="2"/>
      <c r="G13" s="170">
        <v>8</v>
      </c>
      <c r="H13" s="502" t="s">
        <v>23</v>
      </c>
      <c r="I13" s="503" t="s">
        <v>23</v>
      </c>
      <c r="J13" s="514">
        <v>0</v>
      </c>
      <c r="K13" s="514">
        <v>0</v>
      </c>
      <c r="L13" s="526">
        <v>0</v>
      </c>
      <c r="M13" s="526">
        <v>0</v>
      </c>
      <c r="N13" s="527">
        <v>5</v>
      </c>
      <c r="O13" s="527">
        <v>5</v>
      </c>
      <c r="P13" s="528">
        <v>8</v>
      </c>
      <c r="Q13" s="529">
        <v>8</v>
      </c>
      <c r="R13" s="13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8.600000000000001">
      <c r="A14" s="2"/>
      <c r="B14" s="2"/>
      <c r="C14" s="2"/>
      <c r="D14" s="2"/>
      <c r="E14" s="2"/>
      <c r="F14" s="2"/>
      <c r="G14" s="170">
        <v>9</v>
      </c>
      <c r="H14" s="502" t="s">
        <v>22</v>
      </c>
      <c r="I14" s="503" t="s">
        <v>22</v>
      </c>
      <c r="J14" s="514">
        <v>0</v>
      </c>
      <c r="K14" s="514">
        <v>0</v>
      </c>
      <c r="L14" s="526">
        <v>0</v>
      </c>
      <c r="M14" s="526">
        <v>0</v>
      </c>
      <c r="N14" s="527">
        <v>4</v>
      </c>
      <c r="O14" s="527">
        <v>4</v>
      </c>
      <c r="P14" s="528">
        <v>9</v>
      </c>
      <c r="Q14" s="529">
        <v>9</v>
      </c>
      <c r="R14" s="136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8.600000000000001">
      <c r="A15" s="2"/>
      <c r="B15" s="2"/>
      <c r="C15" s="2"/>
      <c r="D15" s="2"/>
      <c r="E15" s="2"/>
      <c r="F15" s="2"/>
      <c r="G15" s="170">
        <v>10</v>
      </c>
      <c r="H15" s="502" t="s">
        <v>70</v>
      </c>
      <c r="I15" s="503" t="s">
        <v>70</v>
      </c>
      <c r="J15" s="514">
        <v>0</v>
      </c>
      <c r="K15" s="514">
        <v>0</v>
      </c>
      <c r="L15" s="526">
        <v>0</v>
      </c>
      <c r="M15" s="526">
        <v>0</v>
      </c>
      <c r="N15" s="527">
        <v>4</v>
      </c>
      <c r="O15" s="527">
        <v>4</v>
      </c>
      <c r="P15" s="528">
        <v>6</v>
      </c>
      <c r="Q15" s="529">
        <v>6</v>
      </c>
      <c r="R15" s="13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8.600000000000001">
      <c r="A16" s="2"/>
      <c r="B16" s="2"/>
      <c r="C16" s="2"/>
      <c r="D16" s="2"/>
      <c r="E16" s="2"/>
      <c r="F16" s="2"/>
      <c r="G16" s="170">
        <v>11</v>
      </c>
      <c r="H16" s="502" t="s">
        <v>69</v>
      </c>
      <c r="I16" s="503" t="s">
        <v>69</v>
      </c>
      <c r="J16" s="514">
        <v>0</v>
      </c>
      <c r="K16" s="514">
        <v>0</v>
      </c>
      <c r="L16" s="526">
        <v>0</v>
      </c>
      <c r="M16" s="526">
        <v>0</v>
      </c>
      <c r="N16" s="527">
        <v>3</v>
      </c>
      <c r="O16" s="527">
        <v>3</v>
      </c>
      <c r="P16" s="528">
        <v>10</v>
      </c>
      <c r="Q16" s="529">
        <v>10</v>
      </c>
      <c r="R16" s="13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8.600000000000001">
      <c r="A17" s="2"/>
      <c r="B17" s="2"/>
      <c r="C17" s="2"/>
      <c r="D17" s="2"/>
      <c r="E17" s="2"/>
      <c r="F17" s="2"/>
      <c r="G17" s="170">
        <v>12</v>
      </c>
      <c r="H17" s="502" t="s">
        <v>30</v>
      </c>
      <c r="I17" s="503" t="s">
        <v>30</v>
      </c>
      <c r="J17" s="514">
        <v>0</v>
      </c>
      <c r="K17" s="514">
        <v>0</v>
      </c>
      <c r="L17" s="526">
        <v>0</v>
      </c>
      <c r="M17" s="526">
        <v>0</v>
      </c>
      <c r="N17" s="527">
        <v>3</v>
      </c>
      <c r="O17" s="527">
        <v>3</v>
      </c>
      <c r="P17" s="528">
        <v>6</v>
      </c>
      <c r="Q17" s="529">
        <v>6</v>
      </c>
      <c r="R17" s="13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8.600000000000001">
      <c r="A18" s="2"/>
      <c r="B18" s="2"/>
      <c r="C18" s="2"/>
      <c r="D18" s="2"/>
      <c r="E18" s="2"/>
      <c r="F18" s="2"/>
      <c r="G18" s="170">
        <v>13</v>
      </c>
      <c r="H18" s="502" t="s">
        <v>3</v>
      </c>
      <c r="I18" s="503" t="s">
        <v>3</v>
      </c>
      <c r="J18" s="514">
        <v>0</v>
      </c>
      <c r="K18" s="514">
        <v>0</v>
      </c>
      <c r="L18" s="526">
        <v>0</v>
      </c>
      <c r="M18" s="526">
        <v>0</v>
      </c>
      <c r="N18" s="527">
        <v>2</v>
      </c>
      <c r="O18" s="527">
        <v>2</v>
      </c>
      <c r="P18" s="528">
        <v>11</v>
      </c>
      <c r="Q18" s="529">
        <v>11</v>
      </c>
      <c r="R18" s="13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8.600000000000001">
      <c r="A19" s="2"/>
      <c r="B19" s="2"/>
      <c r="C19" s="2"/>
      <c r="D19" s="2"/>
      <c r="E19" s="2"/>
      <c r="F19" s="2"/>
      <c r="G19" s="170">
        <v>14</v>
      </c>
      <c r="H19" s="502" t="s">
        <v>28</v>
      </c>
      <c r="I19" s="503" t="s">
        <v>28</v>
      </c>
      <c r="J19" s="514">
        <v>0</v>
      </c>
      <c r="K19" s="514">
        <v>0</v>
      </c>
      <c r="L19" s="526">
        <v>0</v>
      </c>
      <c r="M19" s="526">
        <v>0</v>
      </c>
      <c r="N19" s="527">
        <v>2</v>
      </c>
      <c r="O19" s="527">
        <v>2</v>
      </c>
      <c r="P19" s="528">
        <v>10</v>
      </c>
      <c r="Q19" s="529">
        <v>10</v>
      </c>
      <c r="R19" s="13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8.600000000000001">
      <c r="A20" s="2"/>
      <c r="B20" s="2"/>
      <c r="C20" s="2"/>
      <c r="D20" s="2"/>
      <c r="E20" s="2"/>
      <c r="F20" s="2"/>
      <c r="G20" s="170">
        <v>15</v>
      </c>
      <c r="H20" s="502" t="s">
        <v>26</v>
      </c>
      <c r="I20" s="503" t="s">
        <v>26</v>
      </c>
      <c r="J20" s="514">
        <v>0</v>
      </c>
      <c r="K20" s="514">
        <v>0</v>
      </c>
      <c r="L20" s="526">
        <v>0</v>
      </c>
      <c r="M20" s="526">
        <v>0</v>
      </c>
      <c r="N20" s="527">
        <v>2</v>
      </c>
      <c r="O20" s="527">
        <v>2</v>
      </c>
      <c r="P20" s="528">
        <v>8</v>
      </c>
      <c r="Q20" s="529">
        <v>8</v>
      </c>
      <c r="R20" s="136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8.600000000000001">
      <c r="A21" s="2"/>
      <c r="B21" s="2"/>
      <c r="C21" s="2"/>
      <c r="D21" s="2"/>
      <c r="E21" s="2"/>
      <c r="F21" s="2"/>
      <c r="G21" s="170">
        <v>16</v>
      </c>
      <c r="H21" s="502" t="s">
        <v>27</v>
      </c>
      <c r="I21" s="503" t="s">
        <v>27</v>
      </c>
      <c r="J21" s="514">
        <v>0</v>
      </c>
      <c r="K21" s="514">
        <v>0</v>
      </c>
      <c r="L21" s="526">
        <v>0</v>
      </c>
      <c r="M21" s="526">
        <v>0</v>
      </c>
      <c r="N21" s="527">
        <v>1</v>
      </c>
      <c r="O21" s="527">
        <v>1</v>
      </c>
      <c r="P21" s="528">
        <v>9</v>
      </c>
      <c r="Q21" s="529">
        <v>9</v>
      </c>
      <c r="R21" s="13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8.600000000000001">
      <c r="A22" s="2"/>
      <c r="B22" s="2"/>
      <c r="C22" s="2"/>
      <c r="D22" s="2"/>
      <c r="E22" s="2"/>
      <c r="F22" s="2"/>
      <c r="G22" s="170">
        <v>17</v>
      </c>
      <c r="H22" s="502" t="s">
        <v>59</v>
      </c>
      <c r="I22" s="503" t="s">
        <v>59</v>
      </c>
      <c r="J22" s="514">
        <v>0</v>
      </c>
      <c r="K22" s="514">
        <v>0</v>
      </c>
      <c r="L22" s="526">
        <v>0</v>
      </c>
      <c r="M22" s="526">
        <v>0</v>
      </c>
      <c r="N22" s="527">
        <v>1</v>
      </c>
      <c r="O22" s="527">
        <v>1</v>
      </c>
      <c r="P22" s="528">
        <v>8</v>
      </c>
      <c r="Q22" s="529">
        <v>8</v>
      </c>
      <c r="R22" s="136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8.600000000000001">
      <c r="A23" s="2"/>
      <c r="B23" s="2"/>
      <c r="C23" s="2"/>
      <c r="D23" s="2"/>
      <c r="E23" s="2"/>
      <c r="F23" s="2"/>
      <c r="G23" s="170">
        <v>18</v>
      </c>
      <c r="H23" s="502" t="s">
        <v>39</v>
      </c>
      <c r="I23" s="503" t="s">
        <v>39</v>
      </c>
      <c r="J23" s="514">
        <v>0</v>
      </c>
      <c r="K23" s="514">
        <v>0</v>
      </c>
      <c r="L23" s="526">
        <v>0</v>
      </c>
      <c r="M23" s="526">
        <v>0</v>
      </c>
      <c r="N23" s="527">
        <v>1</v>
      </c>
      <c r="O23" s="527">
        <v>1</v>
      </c>
      <c r="P23" s="528">
        <v>3</v>
      </c>
      <c r="Q23" s="529">
        <v>3</v>
      </c>
      <c r="R23" s="13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8.600000000000001">
      <c r="A24" s="2"/>
      <c r="B24" s="2"/>
      <c r="C24" s="2"/>
      <c r="D24" s="2"/>
      <c r="E24" s="2"/>
      <c r="F24" s="2"/>
      <c r="G24" s="170">
        <v>19</v>
      </c>
      <c r="H24" s="502" t="s">
        <v>74</v>
      </c>
      <c r="I24" s="503" t="s">
        <v>74</v>
      </c>
      <c r="J24" s="514">
        <v>0</v>
      </c>
      <c r="K24" s="514">
        <v>0</v>
      </c>
      <c r="L24" s="526">
        <v>0</v>
      </c>
      <c r="M24" s="526">
        <v>0</v>
      </c>
      <c r="N24" s="527">
        <v>1</v>
      </c>
      <c r="O24" s="527">
        <v>1</v>
      </c>
      <c r="P24" s="528">
        <v>1</v>
      </c>
      <c r="Q24" s="529">
        <v>1</v>
      </c>
      <c r="R24" s="13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8.600000000000001">
      <c r="A25" s="2"/>
      <c r="B25" s="2"/>
      <c r="C25" s="2"/>
      <c r="D25" s="2"/>
      <c r="E25" s="2"/>
      <c r="F25" s="2"/>
      <c r="G25" s="170">
        <v>20</v>
      </c>
      <c r="H25" s="194" t="s">
        <v>34</v>
      </c>
      <c r="I25" s="242"/>
      <c r="J25" s="515">
        <v>0</v>
      </c>
      <c r="K25" s="515">
        <v>0</v>
      </c>
      <c r="L25" s="526">
        <v>0</v>
      </c>
      <c r="M25" s="526">
        <v>0</v>
      </c>
      <c r="N25" s="527">
        <v>0</v>
      </c>
      <c r="O25" s="527">
        <v>0</v>
      </c>
      <c r="P25" s="528">
        <v>6</v>
      </c>
      <c r="Q25" s="529">
        <v>6</v>
      </c>
      <c r="R25" s="13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8.600000000000001">
      <c r="A26" s="2"/>
      <c r="B26" s="2"/>
      <c r="C26" s="2"/>
      <c r="D26" s="2"/>
      <c r="E26" s="2"/>
      <c r="F26" s="2"/>
      <c r="G26" s="170">
        <v>21</v>
      </c>
      <c r="H26" s="502" t="s">
        <v>38</v>
      </c>
      <c r="I26" s="503" t="s">
        <v>38</v>
      </c>
      <c r="J26" s="514">
        <v>0</v>
      </c>
      <c r="K26" s="514">
        <v>0</v>
      </c>
      <c r="L26" s="526">
        <v>0</v>
      </c>
      <c r="M26" s="526">
        <v>0</v>
      </c>
      <c r="N26" s="527">
        <v>0</v>
      </c>
      <c r="O26" s="527">
        <v>0</v>
      </c>
      <c r="P26" s="528">
        <v>6</v>
      </c>
      <c r="Q26" s="529">
        <v>6</v>
      </c>
      <c r="R26" s="13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8.600000000000001">
      <c r="A27" s="2"/>
      <c r="B27" s="2"/>
      <c r="C27" s="2"/>
      <c r="D27" s="2"/>
      <c r="E27" s="2"/>
      <c r="F27" s="2"/>
      <c r="G27" s="170">
        <v>22</v>
      </c>
      <c r="H27" s="502" t="s">
        <v>29</v>
      </c>
      <c r="I27" s="503" t="s">
        <v>29</v>
      </c>
      <c r="J27" s="514">
        <v>0</v>
      </c>
      <c r="K27" s="514">
        <v>0</v>
      </c>
      <c r="L27" s="526">
        <v>0</v>
      </c>
      <c r="M27" s="526">
        <v>0</v>
      </c>
      <c r="N27" s="527">
        <v>0</v>
      </c>
      <c r="O27" s="527">
        <v>0</v>
      </c>
      <c r="P27" s="528">
        <v>5</v>
      </c>
      <c r="Q27" s="529">
        <v>5</v>
      </c>
      <c r="R27" s="13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8.600000000000001">
      <c r="A28" s="2"/>
      <c r="B28" s="2"/>
      <c r="C28" s="2"/>
      <c r="D28" s="2"/>
      <c r="E28" s="2"/>
      <c r="F28" s="2"/>
      <c r="G28" s="170">
        <v>23</v>
      </c>
      <c r="H28" s="502" t="s">
        <v>36</v>
      </c>
      <c r="I28" s="503" t="s">
        <v>36</v>
      </c>
      <c r="J28" s="514">
        <v>0</v>
      </c>
      <c r="K28" s="514">
        <v>0</v>
      </c>
      <c r="L28" s="526">
        <v>0</v>
      </c>
      <c r="M28" s="526">
        <v>0</v>
      </c>
      <c r="N28" s="527">
        <v>0</v>
      </c>
      <c r="O28" s="527">
        <v>0</v>
      </c>
      <c r="P28" s="528">
        <v>4</v>
      </c>
      <c r="Q28" s="529">
        <v>4</v>
      </c>
      <c r="R28" s="13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8.600000000000001">
      <c r="A29" s="2"/>
      <c r="B29" s="2"/>
      <c r="C29" s="2"/>
      <c r="D29" s="2"/>
      <c r="E29" s="2"/>
      <c r="F29" s="2"/>
      <c r="G29" s="170">
        <v>24</v>
      </c>
      <c r="H29" s="502" t="s">
        <v>35</v>
      </c>
      <c r="I29" s="503" t="s">
        <v>35</v>
      </c>
      <c r="J29" s="514">
        <v>0</v>
      </c>
      <c r="K29" s="514">
        <v>0</v>
      </c>
      <c r="L29" s="526">
        <v>0</v>
      </c>
      <c r="M29" s="526">
        <v>0</v>
      </c>
      <c r="N29" s="527">
        <v>0</v>
      </c>
      <c r="O29" s="527">
        <v>0</v>
      </c>
      <c r="P29" s="528">
        <v>4</v>
      </c>
      <c r="Q29" s="529">
        <v>4</v>
      </c>
      <c r="R29" s="13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8.600000000000001">
      <c r="A30" s="2"/>
      <c r="B30" s="2"/>
      <c r="C30" s="2"/>
      <c r="D30" s="2"/>
      <c r="E30" s="2"/>
      <c r="F30" s="2"/>
      <c r="G30" s="170">
        <v>25</v>
      </c>
      <c r="H30" s="502" t="s">
        <v>32</v>
      </c>
      <c r="I30" s="503" t="s">
        <v>32</v>
      </c>
      <c r="J30" s="514">
        <v>0</v>
      </c>
      <c r="K30" s="514">
        <v>0</v>
      </c>
      <c r="L30" s="526">
        <v>0</v>
      </c>
      <c r="M30" s="526">
        <v>0</v>
      </c>
      <c r="N30" s="534">
        <v>0</v>
      </c>
      <c r="O30" s="534">
        <v>0</v>
      </c>
      <c r="P30" s="528">
        <v>0</v>
      </c>
      <c r="Q30" s="529">
        <v>0</v>
      </c>
      <c r="R30" s="13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8.600000000000001">
      <c r="A31" s="2"/>
      <c r="B31" s="2"/>
      <c r="C31" s="2"/>
      <c r="D31" s="2"/>
      <c r="E31" s="2"/>
      <c r="F31" s="2"/>
      <c r="G31" s="170">
        <v>26</v>
      </c>
      <c r="H31" s="502" t="s">
        <v>40</v>
      </c>
      <c r="I31" s="503" t="s">
        <v>40</v>
      </c>
      <c r="J31" s="514">
        <v>0</v>
      </c>
      <c r="K31" s="514">
        <v>0</v>
      </c>
      <c r="L31" s="526">
        <v>0</v>
      </c>
      <c r="M31" s="526">
        <v>0</v>
      </c>
      <c r="N31" s="527">
        <v>0</v>
      </c>
      <c r="O31" s="527">
        <v>0</v>
      </c>
      <c r="P31" s="528">
        <v>0</v>
      </c>
      <c r="Q31" s="529">
        <v>0</v>
      </c>
      <c r="R31" s="136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.600000000000001">
      <c r="A32" s="2"/>
      <c r="B32" s="2"/>
      <c r="C32" s="2"/>
      <c r="D32" s="2"/>
      <c r="E32" s="2"/>
      <c r="F32" s="2"/>
      <c r="G32" s="170">
        <v>27</v>
      </c>
      <c r="H32" s="502" t="s">
        <v>68</v>
      </c>
      <c r="I32" s="503" t="s">
        <v>68</v>
      </c>
      <c r="J32" s="530">
        <v>0</v>
      </c>
      <c r="K32" s="530">
        <v>0</v>
      </c>
      <c r="L32" s="531">
        <v>0</v>
      </c>
      <c r="M32" s="531">
        <v>0</v>
      </c>
      <c r="N32" s="532">
        <v>0</v>
      </c>
      <c r="O32" s="532">
        <v>0</v>
      </c>
      <c r="P32" s="528">
        <v>0</v>
      </c>
      <c r="Q32" s="529">
        <v>0</v>
      </c>
      <c r="R32" s="13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8.600000000000001">
      <c r="A33" s="2"/>
      <c r="B33" s="2"/>
      <c r="C33" s="2"/>
      <c r="D33" s="2"/>
      <c r="E33" s="2"/>
      <c r="F33" s="2"/>
      <c r="G33" s="170">
        <v>28</v>
      </c>
      <c r="H33" s="502" t="s">
        <v>41</v>
      </c>
      <c r="I33" s="516" t="s">
        <v>41</v>
      </c>
      <c r="J33" s="533">
        <v>0</v>
      </c>
      <c r="K33" s="514">
        <v>0</v>
      </c>
      <c r="L33" s="526">
        <v>0</v>
      </c>
      <c r="M33" s="526">
        <v>0</v>
      </c>
      <c r="N33" s="527">
        <v>0</v>
      </c>
      <c r="O33" s="527">
        <v>0</v>
      </c>
      <c r="P33" s="528">
        <v>0</v>
      </c>
      <c r="Q33" s="529">
        <v>0</v>
      </c>
      <c r="R33" s="136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8.600000000000001">
      <c r="A34" s="2"/>
      <c r="B34" s="2"/>
      <c r="C34" s="2"/>
      <c r="D34" s="2"/>
      <c r="E34" s="2"/>
      <c r="F34" s="2"/>
      <c r="G34" s="170">
        <v>29</v>
      </c>
      <c r="H34" s="502" t="s">
        <v>33</v>
      </c>
      <c r="I34" s="516" t="s">
        <v>33</v>
      </c>
      <c r="J34" s="533">
        <v>0</v>
      </c>
      <c r="K34" s="514">
        <v>0</v>
      </c>
      <c r="L34" s="535">
        <v>0</v>
      </c>
      <c r="M34" s="535">
        <v>0</v>
      </c>
      <c r="N34" s="536">
        <v>0</v>
      </c>
      <c r="O34" s="536">
        <v>0</v>
      </c>
      <c r="P34" s="528">
        <v>0</v>
      </c>
      <c r="Q34" s="529">
        <v>0</v>
      </c>
      <c r="R34" s="136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8.600000000000001">
      <c r="A35" s="2"/>
      <c r="B35" s="2"/>
      <c r="C35" s="2"/>
      <c r="D35" s="2"/>
      <c r="E35" s="2"/>
      <c r="F35" s="2"/>
      <c r="G35" s="170">
        <v>30</v>
      </c>
      <c r="H35" s="502" t="s">
        <v>43</v>
      </c>
      <c r="I35" s="516" t="s">
        <v>43</v>
      </c>
      <c r="J35" s="533">
        <v>0</v>
      </c>
      <c r="K35" s="514">
        <v>0</v>
      </c>
      <c r="L35" s="526">
        <v>0</v>
      </c>
      <c r="M35" s="526">
        <v>0</v>
      </c>
      <c r="N35" s="527">
        <v>0</v>
      </c>
      <c r="O35" s="527">
        <v>0</v>
      </c>
      <c r="P35" s="528">
        <v>0</v>
      </c>
      <c r="Q35" s="529">
        <v>0</v>
      </c>
      <c r="R35" s="136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8.600000000000001">
      <c r="A36" s="2"/>
      <c r="B36" s="2"/>
      <c r="C36" s="2"/>
      <c r="D36" s="2"/>
      <c r="E36" s="2"/>
      <c r="F36" s="2"/>
      <c r="G36" s="170">
        <v>31</v>
      </c>
      <c r="H36" s="502" t="s">
        <v>44</v>
      </c>
      <c r="I36" s="516" t="s">
        <v>44</v>
      </c>
      <c r="J36" s="533">
        <v>0</v>
      </c>
      <c r="K36" s="514">
        <v>0</v>
      </c>
      <c r="L36" s="526">
        <v>0</v>
      </c>
      <c r="M36" s="526">
        <v>0</v>
      </c>
      <c r="N36" s="527">
        <v>0</v>
      </c>
      <c r="O36" s="527">
        <v>0</v>
      </c>
      <c r="P36" s="528">
        <v>0</v>
      </c>
      <c r="Q36" s="529">
        <v>0</v>
      </c>
      <c r="R36" s="136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9.2" thickBot="1">
      <c r="A37" s="2"/>
      <c r="B37" s="2"/>
      <c r="C37" s="2"/>
      <c r="D37" s="2"/>
      <c r="E37" s="2"/>
      <c r="F37" s="2"/>
      <c r="G37" s="170">
        <v>32</v>
      </c>
      <c r="H37" s="520" t="s">
        <v>37</v>
      </c>
      <c r="I37" s="521" t="s">
        <v>37</v>
      </c>
      <c r="J37" s="540">
        <v>0</v>
      </c>
      <c r="K37" s="540">
        <v>0</v>
      </c>
      <c r="L37" s="541">
        <v>0</v>
      </c>
      <c r="M37" s="541">
        <v>0</v>
      </c>
      <c r="N37" s="542">
        <v>0</v>
      </c>
      <c r="O37" s="542">
        <v>0</v>
      </c>
      <c r="P37" s="543">
        <v>0</v>
      </c>
      <c r="Q37" s="544">
        <v>0</v>
      </c>
      <c r="R37" s="136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8.600000000000001">
      <c r="A38" s="2"/>
      <c r="B38" s="2"/>
      <c r="C38" s="2"/>
      <c r="D38" s="2"/>
      <c r="E38" s="2"/>
      <c r="F38" s="2"/>
      <c r="G38" s="162"/>
      <c r="H38" s="517"/>
      <c r="I38" s="517"/>
      <c r="J38" s="522"/>
      <c r="K38" s="522"/>
      <c r="L38" s="523"/>
      <c r="M38" s="523"/>
      <c r="N38" s="524"/>
      <c r="O38" s="524"/>
      <c r="P38" s="525"/>
      <c r="Q38" s="525"/>
      <c r="R38" s="136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8.600000000000001">
      <c r="A39" s="2"/>
      <c r="B39" s="2"/>
      <c r="C39" s="2"/>
      <c r="D39" s="2"/>
      <c r="E39" s="2"/>
      <c r="F39" s="2"/>
      <c r="G39" s="163"/>
      <c r="H39" s="517"/>
      <c r="I39" s="517"/>
      <c r="J39" s="164"/>
      <c r="K39" s="165"/>
      <c r="L39" s="136"/>
      <c r="M39" s="2"/>
      <c r="N39" s="165"/>
      <c r="O39" s="136"/>
      <c r="P39" s="2"/>
      <c r="Q39" s="165"/>
      <c r="R39" s="136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8.600000000000001">
      <c r="A40" s="2"/>
      <c r="B40" s="2"/>
      <c r="C40" s="2"/>
      <c r="D40" s="2"/>
      <c r="E40" s="2"/>
      <c r="F40" s="2"/>
      <c r="G40" s="163"/>
      <c r="H40" s="517"/>
      <c r="I40" s="517"/>
      <c r="J40" s="164"/>
      <c r="K40" s="165"/>
      <c r="L40" s="136"/>
      <c r="M40" s="2"/>
      <c r="N40" s="165"/>
      <c r="O40" s="136"/>
      <c r="P40" s="2"/>
      <c r="Q40" s="165"/>
      <c r="R40" s="136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8.600000000000001">
      <c r="A41" s="2"/>
      <c r="B41" s="2"/>
      <c r="C41" s="2"/>
      <c r="D41" s="2"/>
      <c r="E41" s="2"/>
      <c r="F41" s="2"/>
      <c r="G41" s="163"/>
      <c r="H41" s="517"/>
      <c r="I41" s="517"/>
      <c r="J41" s="164"/>
      <c r="K41" s="165"/>
      <c r="L41" s="136"/>
      <c r="M41" s="2"/>
      <c r="N41" s="165"/>
      <c r="O41" s="136"/>
      <c r="P41" s="2"/>
      <c r="Q41" s="165"/>
      <c r="R41" s="136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8.600000000000001">
      <c r="A42" s="2"/>
      <c r="B42" s="2"/>
      <c r="C42" s="2"/>
      <c r="D42" s="2"/>
      <c r="E42" s="2"/>
      <c r="F42" s="2"/>
      <c r="G42" s="163"/>
      <c r="H42" s="517"/>
      <c r="I42" s="517"/>
      <c r="J42" s="166"/>
      <c r="K42" s="165"/>
      <c r="L42" s="136"/>
      <c r="M42" s="2"/>
      <c r="N42" s="165"/>
      <c r="O42" s="136"/>
      <c r="P42" s="2"/>
      <c r="Q42" s="165"/>
      <c r="R42" s="136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8.600000000000001">
      <c r="A43" s="2"/>
      <c r="B43" s="2"/>
      <c r="C43" s="2"/>
      <c r="D43" s="2"/>
      <c r="E43" s="2"/>
      <c r="F43" s="2"/>
      <c r="G43" s="163"/>
      <c r="H43" s="518"/>
      <c r="I43" s="518"/>
      <c r="J43" s="164"/>
      <c r="K43" s="165"/>
      <c r="L43" s="68"/>
      <c r="M43" s="2"/>
      <c r="N43" s="165"/>
      <c r="O43" s="136"/>
      <c r="P43" s="2"/>
      <c r="Q43" s="165"/>
      <c r="R43" s="136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8.600000000000001">
      <c r="A44" s="2"/>
      <c r="B44" s="2"/>
      <c r="C44" s="2"/>
      <c r="D44" s="2"/>
      <c r="E44" s="2"/>
      <c r="F44" s="2"/>
      <c r="G44" s="163"/>
      <c r="H44" s="518"/>
      <c r="I44" s="518"/>
      <c r="J44" s="167"/>
      <c r="K44" s="165"/>
      <c r="L44" s="136"/>
      <c r="M44" s="2"/>
      <c r="N44" s="165"/>
      <c r="O44" s="136"/>
      <c r="P44" s="2"/>
      <c r="Q44" s="165"/>
      <c r="R44" s="136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>
      <c r="A45" s="2"/>
      <c r="B45" s="2"/>
      <c r="C45" s="2"/>
      <c r="D45" s="2"/>
      <c r="E45" s="2"/>
      <c r="F45" s="2"/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519"/>
      <c r="R45" s="51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1.6">
      <c r="A46" s="2"/>
      <c r="B46" s="2"/>
      <c r="C46" s="2"/>
      <c r="D46" s="2"/>
      <c r="E46" s="2"/>
      <c r="F46" s="2"/>
      <c r="G46" s="2"/>
      <c r="H46" s="2"/>
      <c r="I46" s="2"/>
      <c r="J46" s="2"/>
      <c r="K46" s="168"/>
      <c r="L46" s="169"/>
      <c r="M46" s="2"/>
      <c r="N46" s="168"/>
      <c r="O46" s="169"/>
      <c r="P46" s="2"/>
      <c r="Q46" s="168"/>
      <c r="R46" s="16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1"/>
      <c r="B61" s="1"/>
      <c r="C61" s="1"/>
      <c r="D61" s="1"/>
      <c r="E61" s="1"/>
      <c r="F61" s="1"/>
    </row>
    <row r="62" spans="1:29">
      <c r="A62" s="1"/>
      <c r="B62" s="1"/>
      <c r="C62" s="1"/>
      <c r="D62" s="1"/>
      <c r="E62" s="1"/>
      <c r="F62" s="1"/>
    </row>
  </sheetData>
  <mergeCells count="178">
    <mergeCell ref="H2:Q2"/>
    <mergeCell ref="J37:K37"/>
    <mergeCell ref="L37:M37"/>
    <mergeCell ref="N37:O37"/>
    <mergeCell ref="P37:Q37"/>
    <mergeCell ref="J36:K36"/>
    <mergeCell ref="L36:M36"/>
    <mergeCell ref="N36:O36"/>
    <mergeCell ref="P36:Q36"/>
    <mergeCell ref="J34:K34"/>
    <mergeCell ref="L34:M34"/>
    <mergeCell ref="N34:O34"/>
    <mergeCell ref="P34:Q34"/>
    <mergeCell ref="J35:K35"/>
    <mergeCell ref="L35:M35"/>
    <mergeCell ref="N35:O35"/>
    <mergeCell ref="P35:Q35"/>
    <mergeCell ref="J32:K32"/>
    <mergeCell ref="L32:M32"/>
    <mergeCell ref="N32:O32"/>
    <mergeCell ref="P32:Q32"/>
    <mergeCell ref="J33:K33"/>
    <mergeCell ref="L33:M33"/>
    <mergeCell ref="N33:O33"/>
    <mergeCell ref="P33:Q33"/>
    <mergeCell ref="J30:K30"/>
    <mergeCell ref="L30:M30"/>
    <mergeCell ref="N30:O30"/>
    <mergeCell ref="P30:Q30"/>
    <mergeCell ref="J31:K31"/>
    <mergeCell ref="L31:M31"/>
    <mergeCell ref="N31:O31"/>
    <mergeCell ref="P31:Q31"/>
    <mergeCell ref="J28:K28"/>
    <mergeCell ref="L28:M28"/>
    <mergeCell ref="N28:O28"/>
    <mergeCell ref="P28:Q28"/>
    <mergeCell ref="J29:K29"/>
    <mergeCell ref="L29:M29"/>
    <mergeCell ref="N29:O29"/>
    <mergeCell ref="P29:Q29"/>
    <mergeCell ref="L26:M26"/>
    <mergeCell ref="N26:O26"/>
    <mergeCell ref="P26:Q26"/>
    <mergeCell ref="J27:K27"/>
    <mergeCell ref="L27:M27"/>
    <mergeCell ref="N27:O27"/>
    <mergeCell ref="P27:Q27"/>
    <mergeCell ref="L25:M25"/>
    <mergeCell ref="N25:O25"/>
    <mergeCell ref="P25:Q25"/>
    <mergeCell ref="J23:K23"/>
    <mergeCell ref="L23:M23"/>
    <mergeCell ref="N23:O23"/>
    <mergeCell ref="P23:Q23"/>
    <mergeCell ref="J24:K24"/>
    <mergeCell ref="L24:M24"/>
    <mergeCell ref="N24:O24"/>
    <mergeCell ref="P24:Q24"/>
    <mergeCell ref="L21:M21"/>
    <mergeCell ref="N21:O21"/>
    <mergeCell ref="P21:Q21"/>
    <mergeCell ref="J22:K22"/>
    <mergeCell ref="L22:M22"/>
    <mergeCell ref="N22:O22"/>
    <mergeCell ref="P22:Q22"/>
    <mergeCell ref="J19:K19"/>
    <mergeCell ref="L19:M19"/>
    <mergeCell ref="N19:O19"/>
    <mergeCell ref="P19:Q19"/>
    <mergeCell ref="J20:K20"/>
    <mergeCell ref="L20:M20"/>
    <mergeCell ref="N20:O20"/>
    <mergeCell ref="P20:Q20"/>
    <mergeCell ref="J17:K17"/>
    <mergeCell ref="L17:M17"/>
    <mergeCell ref="N17:O17"/>
    <mergeCell ref="P17:Q17"/>
    <mergeCell ref="J18:K18"/>
    <mergeCell ref="L18:M18"/>
    <mergeCell ref="N18:O18"/>
    <mergeCell ref="P18:Q18"/>
    <mergeCell ref="J15:K15"/>
    <mergeCell ref="L15:M15"/>
    <mergeCell ref="N15:O15"/>
    <mergeCell ref="P15:Q15"/>
    <mergeCell ref="J16:K16"/>
    <mergeCell ref="L16:M16"/>
    <mergeCell ref="N16:O16"/>
    <mergeCell ref="P16:Q16"/>
    <mergeCell ref="J13:K13"/>
    <mergeCell ref="L13:M13"/>
    <mergeCell ref="N13:O13"/>
    <mergeCell ref="P13:Q13"/>
    <mergeCell ref="J14:K14"/>
    <mergeCell ref="L14:M14"/>
    <mergeCell ref="N14:O14"/>
    <mergeCell ref="P14:Q14"/>
    <mergeCell ref="J11:K11"/>
    <mergeCell ref="L11:M11"/>
    <mergeCell ref="N11:O11"/>
    <mergeCell ref="P11:Q11"/>
    <mergeCell ref="J12:K12"/>
    <mergeCell ref="L12:M12"/>
    <mergeCell ref="N12:O12"/>
    <mergeCell ref="P12:Q12"/>
    <mergeCell ref="J9:K9"/>
    <mergeCell ref="L9:M9"/>
    <mergeCell ref="N9:O9"/>
    <mergeCell ref="P9:Q9"/>
    <mergeCell ref="J10:K10"/>
    <mergeCell ref="L10:M10"/>
    <mergeCell ref="N10:O10"/>
    <mergeCell ref="P10:Q10"/>
    <mergeCell ref="J7:K7"/>
    <mergeCell ref="L7:M7"/>
    <mergeCell ref="N7:O7"/>
    <mergeCell ref="P7:Q7"/>
    <mergeCell ref="J8:K8"/>
    <mergeCell ref="L8:M8"/>
    <mergeCell ref="N8:O8"/>
    <mergeCell ref="P8:Q8"/>
    <mergeCell ref="H40:I40"/>
    <mergeCell ref="H41:I41"/>
    <mergeCell ref="H42:I42"/>
    <mergeCell ref="H43:I43"/>
    <mergeCell ref="H44:I44"/>
    <mergeCell ref="G45:R45"/>
    <mergeCell ref="H37:I37"/>
    <mergeCell ref="H38:I38"/>
    <mergeCell ref="H39:I39"/>
    <mergeCell ref="J38:K38"/>
    <mergeCell ref="L38:M38"/>
    <mergeCell ref="N38:O38"/>
    <mergeCell ref="P38:Q38"/>
    <mergeCell ref="H34:I34"/>
    <mergeCell ref="H35:I35"/>
    <mergeCell ref="H36:I36"/>
    <mergeCell ref="H28:I28"/>
    <mergeCell ref="H29:I29"/>
    <mergeCell ref="H30:I30"/>
    <mergeCell ref="H31:I31"/>
    <mergeCell ref="H32:I32"/>
    <mergeCell ref="H33:I33"/>
    <mergeCell ref="H26:I26"/>
    <mergeCell ref="H27:I27"/>
    <mergeCell ref="J26:K26"/>
    <mergeCell ref="H19:I19"/>
    <mergeCell ref="H20:I20"/>
    <mergeCell ref="H21:I21"/>
    <mergeCell ref="H22:I22"/>
    <mergeCell ref="H23:I23"/>
    <mergeCell ref="H24:I24"/>
    <mergeCell ref="J21:K21"/>
    <mergeCell ref="J25:K25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H14:I14"/>
    <mergeCell ref="L6:M6"/>
    <mergeCell ref="H6:I6"/>
    <mergeCell ref="H7:I7"/>
    <mergeCell ref="H8:I8"/>
    <mergeCell ref="J6:K6"/>
    <mergeCell ref="N6:O6"/>
    <mergeCell ref="P6:Q6"/>
    <mergeCell ref="I3:L3"/>
    <mergeCell ref="L5:M5"/>
    <mergeCell ref="J5:K5"/>
    <mergeCell ref="P5:Q5"/>
    <mergeCell ref="N5:O5"/>
    <mergeCell ref="H5:I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F67"/>
  <sheetViews>
    <sheetView workbookViewId="0">
      <selection activeCell="Z11" sqref="Z11"/>
    </sheetView>
  </sheetViews>
  <sheetFormatPr defaultRowHeight="14.4"/>
  <cols>
    <col min="1" max="1" width="13.5546875" customWidth="1"/>
    <col min="2" max="2" width="5.109375" customWidth="1"/>
    <col min="4" max="4" width="19.6640625" customWidth="1"/>
    <col min="5" max="5" width="10.33203125" customWidth="1"/>
    <col min="6" max="6" width="13.44140625" customWidth="1"/>
    <col min="7" max="7" width="10" customWidth="1"/>
    <col min="8" max="24" width="5.6640625" customWidth="1"/>
    <col min="25" max="25" width="6" customWidth="1"/>
  </cols>
  <sheetData>
    <row r="1" spans="1:3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.6">
      <c r="A2" s="2"/>
      <c r="B2" s="60"/>
      <c r="C2" s="545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2"/>
      <c r="Z2" s="2"/>
      <c r="AA2" s="2"/>
      <c r="AB2" s="2"/>
      <c r="AC2" s="2"/>
      <c r="AD2" s="2"/>
      <c r="AE2" s="2"/>
      <c r="AF2" s="2"/>
    </row>
    <row r="3" spans="1:32" ht="21">
      <c r="A3" s="2"/>
      <c r="B3" s="2"/>
      <c r="C3" s="61"/>
      <c r="D3" s="61"/>
      <c r="E3" s="180"/>
      <c r="F3" s="181"/>
      <c r="G3" s="181"/>
      <c r="H3" s="182"/>
      <c r="I3" s="182"/>
      <c r="J3" s="182"/>
      <c r="K3" s="180"/>
      <c r="L3" s="182"/>
      <c r="M3" s="182"/>
      <c r="N3" s="182"/>
      <c r="O3" s="182"/>
      <c r="P3" s="182"/>
      <c r="Q3" s="62"/>
      <c r="R3" s="176"/>
      <c r="S3" s="176"/>
      <c r="T3" s="176"/>
      <c r="U3" s="176"/>
      <c r="V3" s="176"/>
      <c r="W3" s="177"/>
      <c r="X3" s="2"/>
      <c r="Y3" s="2"/>
      <c r="Z3" s="2"/>
      <c r="AA3" s="2"/>
      <c r="AB3" s="2"/>
      <c r="AC3" s="2"/>
      <c r="AD3" s="2"/>
      <c r="AE3" s="2"/>
      <c r="AF3" s="2"/>
    </row>
    <row r="4" spans="1:32" ht="27.6">
      <c r="A4" s="2"/>
      <c r="B4" s="21"/>
      <c r="C4" s="54"/>
      <c r="D4" s="547" t="s">
        <v>49</v>
      </c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2"/>
      <c r="AA4" s="2"/>
      <c r="AB4" s="2"/>
      <c r="AC4" s="2"/>
      <c r="AD4" s="2"/>
      <c r="AE4" s="2"/>
      <c r="AF4" s="2"/>
    </row>
    <row r="5" spans="1:32" ht="19.2" thickBot="1">
      <c r="A5" s="2"/>
      <c r="B5" s="70"/>
      <c r="C5" s="64"/>
      <c r="D5" s="54"/>
      <c r="E5" s="183"/>
      <c r="F5" s="253" t="s">
        <v>57</v>
      </c>
      <c r="G5" s="254" t="s">
        <v>50</v>
      </c>
      <c r="H5" s="255">
        <v>1</v>
      </c>
      <c r="I5" s="256">
        <v>2</v>
      </c>
      <c r="J5" s="256">
        <v>3</v>
      </c>
      <c r="K5" s="257">
        <v>4</v>
      </c>
      <c r="L5" s="258">
        <v>5</v>
      </c>
      <c r="M5" s="179"/>
      <c r="N5" s="255">
        <v>6</v>
      </c>
      <c r="O5" s="256">
        <v>7</v>
      </c>
      <c r="P5" s="256">
        <v>8</v>
      </c>
      <c r="Q5" s="257">
        <v>9</v>
      </c>
      <c r="R5" s="259">
        <v>10</v>
      </c>
      <c r="S5" s="185"/>
      <c r="T5" s="260">
        <v>11</v>
      </c>
      <c r="U5" s="261">
        <v>12</v>
      </c>
      <c r="V5" s="261">
        <v>13</v>
      </c>
      <c r="W5" s="257">
        <v>14</v>
      </c>
      <c r="X5" s="259">
        <v>15</v>
      </c>
      <c r="Y5" s="192"/>
      <c r="Z5" s="2"/>
      <c r="AA5" s="2"/>
      <c r="AB5" s="2"/>
      <c r="AC5" s="2"/>
      <c r="AD5" s="2"/>
      <c r="AE5" s="2"/>
      <c r="AF5" s="2"/>
    </row>
    <row r="6" spans="1:32" ht="18.600000000000001">
      <c r="A6" s="2"/>
      <c r="B6" s="21"/>
      <c r="C6" s="191">
        <v>1</v>
      </c>
      <c r="D6" s="262" t="s">
        <v>65</v>
      </c>
      <c r="E6" s="263"/>
      <c r="F6" s="310">
        <v>44671</v>
      </c>
      <c r="G6" s="306">
        <f t="shared" ref="G6:G37" si="0">SUM(H6:L6,N6:R6,T6:X6)</f>
        <v>2038</v>
      </c>
      <c r="H6" s="264">
        <v>123</v>
      </c>
      <c r="I6" s="264">
        <v>140</v>
      </c>
      <c r="J6" s="264">
        <v>140</v>
      </c>
      <c r="K6" s="264">
        <v>126</v>
      </c>
      <c r="L6" s="264">
        <v>144</v>
      </c>
      <c r="M6" s="265">
        <f t="shared" ref="M6:M37" si="1">SUM(H6:L6)</f>
        <v>673</v>
      </c>
      <c r="N6" s="264">
        <v>140</v>
      </c>
      <c r="O6" s="264">
        <v>126</v>
      </c>
      <c r="P6" s="264">
        <v>144</v>
      </c>
      <c r="Q6" s="264">
        <v>116</v>
      </c>
      <c r="R6" s="264">
        <v>148</v>
      </c>
      <c r="S6" s="265">
        <f t="shared" ref="S6:S37" si="2">SUM(N6:R6)</f>
        <v>674</v>
      </c>
      <c r="T6" s="264">
        <v>140</v>
      </c>
      <c r="U6" s="264">
        <v>148</v>
      </c>
      <c r="V6" s="264">
        <v>132</v>
      </c>
      <c r="W6" s="264">
        <v>131</v>
      </c>
      <c r="X6" s="264">
        <v>140</v>
      </c>
      <c r="Y6" s="266">
        <f t="shared" ref="Y6:Y37" si="3">SUM(T6:X6)</f>
        <v>691</v>
      </c>
      <c r="Z6" s="2"/>
      <c r="AA6" s="2"/>
      <c r="AB6" s="2"/>
      <c r="AC6" s="2"/>
      <c r="AD6" s="2"/>
      <c r="AE6" s="2"/>
      <c r="AF6" s="2"/>
    </row>
    <row r="7" spans="1:32" ht="18.600000000000001">
      <c r="A7" s="2"/>
      <c r="B7" s="70"/>
      <c r="C7" s="191">
        <v>2</v>
      </c>
      <c r="D7" s="267" t="s">
        <v>64</v>
      </c>
      <c r="E7" s="54"/>
      <c r="F7" s="186">
        <v>44594</v>
      </c>
      <c r="G7" s="190">
        <f t="shared" si="0"/>
        <v>1949</v>
      </c>
      <c r="H7" s="179">
        <v>127</v>
      </c>
      <c r="I7" s="179">
        <v>140</v>
      </c>
      <c r="J7" s="179">
        <v>123</v>
      </c>
      <c r="K7" s="184">
        <v>144</v>
      </c>
      <c r="L7" s="179">
        <v>140</v>
      </c>
      <c r="M7" s="187">
        <f t="shared" si="1"/>
        <v>674</v>
      </c>
      <c r="N7" s="179">
        <v>126</v>
      </c>
      <c r="O7" s="179">
        <v>148</v>
      </c>
      <c r="P7" s="179">
        <v>127</v>
      </c>
      <c r="Q7" s="184">
        <v>110</v>
      </c>
      <c r="R7" s="188">
        <v>126</v>
      </c>
      <c r="S7" s="187">
        <f t="shared" si="2"/>
        <v>637</v>
      </c>
      <c r="T7" s="193">
        <v>113</v>
      </c>
      <c r="U7" s="188">
        <v>140</v>
      </c>
      <c r="V7" s="189">
        <v>142</v>
      </c>
      <c r="W7" s="184">
        <v>119</v>
      </c>
      <c r="X7" s="188">
        <v>124</v>
      </c>
      <c r="Y7" s="268">
        <f t="shared" si="3"/>
        <v>638</v>
      </c>
      <c r="Z7" s="2"/>
      <c r="AA7" s="2"/>
      <c r="AB7" s="2"/>
      <c r="AC7" s="2"/>
      <c r="AD7" s="2"/>
      <c r="AE7" s="2"/>
      <c r="AF7" s="2"/>
    </row>
    <row r="8" spans="1:32" ht="18.600000000000001">
      <c r="A8" s="2"/>
      <c r="B8" s="21"/>
      <c r="C8" s="191">
        <v>3</v>
      </c>
      <c r="D8" s="267" t="s">
        <v>11</v>
      </c>
      <c r="E8" s="183"/>
      <c r="F8" s="186">
        <v>44083</v>
      </c>
      <c r="G8" s="190">
        <f t="shared" si="0"/>
        <v>1896</v>
      </c>
      <c r="H8" s="179">
        <v>127</v>
      </c>
      <c r="I8" s="179">
        <v>88</v>
      </c>
      <c r="J8" s="179">
        <v>125</v>
      </c>
      <c r="K8" s="184">
        <v>124</v>
      </c>
      <c r="L8" s="179">
        <v>140</v>
      </c>
      <c r="M8" s="187">
        <f t="shared" si="1"/>
        <v>604</v>
      </c>
      <c r="N8" s="179">
        <v>127</v>
      </c>
      <c r="O8" s="179">
        <v>123</v>
      </c>
      <c r="P8" s="179">
        <v>140</v>
      </c>
      <c r="Q8" s="184">
        <v>121</v>
      </c>
      <c r="R8" s="189">
        <v>127</v>
      </c>
      <c r="S8" s="187">
        <f t="shared" si="2"/>
        <v>638</v>
      </c>
      <c r="T8" s="189">
        <v>140</v>
      </c>
      <c r="U8" s="189">
        <v>131</v>
      </c>
      <c r="V8" s="189">
        <v>124</v>
      </c>
      <c r="W8" s="184">
        <v>141</v>
      </c>
      <c r="X8" s="188">
        <v>118</v>
      </c>
      <c r="Y8" s="268">
        <f t="shared" si="3"/>
        <v>654</v>
      </c>
      <c r="Z8" s="2"/>
      <c r="AA8" s="2"/>
      <c r="AB8" s="2"/>
      <c r="AC8" s="2"/>
      <c r="AD8" s="2"/>
      <c r="AE8" s="2"/>
      <c r="AF8" s="2"/>
    </row>
    <row r="9" spans="1:32" ht="18.600000000000001">
      <c r="A9" s="2"/>
      <c r="B9" s="70"/>
      <c r="C9" s="191">
        <v>4</v>
      </c>
      <c r="D9" s="267" t="s">
        <v>51</v>
      </c>
      <c r="E9" s="183"/>
      <c r="F9" s="186">
        <v>44489</v>
      </c>
      <c r="G9" s="190">
        <f t="shared" si="0"/>
        <v>1887</v>
      </c>
      <c r="H9" s="179">
        <v>122</v>
      </c>
      <c r="I9" s="179">
        <v>124</v>
      </c>
      <c r="J9" s="179">
        <v>127</v>
      </c>
      <c r="K9" s="184">
        <v>123</v>
      </c>
      <c r="L9" s="179">
        <v>142</v>
      </c>
      <c r="M9" s="187">
        <f t="shared" si="1"/>
        <v>638</v>
      </c>
      <c r="N9" s="179">
        <v>110</v>
      </c>
      <c r="O9" s="179">
        <v>129</v>
      </c>
      <c r="P9" s="179">
        <v>128</v>
      </c>
      <c r="Q9" s="184">
        <v>120</v>
      </c>
      <c r="R9" s="188">
        <v>129</v>
      </c>
      <c r="S9" s="187">
        <f t="shared" si="2"/>
        <v>616</v>
      </c>
      <c r="T9" s="308">
        <v>130</v>
      </c>
      <c r="U9" s="308">
        <v>129</v>
      </c>
      <c r="V9" s="308">
        <v>124</v>
      </c>
      <c r="W9" s="178">
        <v>126</v>
      </c>
      <c r="X9" s="188">
        <v>124</v>
      </c>
      <c r="Y9" s="268">
        <f t="shared" si="3"/>
        <v>633</v>
      </c>
      <c r="Z9" s="2"/>
      <c r="AA9" s="2"/>
      <c r="AB9" s="2"/>
      <c r="AC9" s="2"/>
      <c r="AD9" s="2"/>
      <c r="AE9" s="2"/>
      <c r="AF9" s="2"/>
    </row>
    <row r="10" spans="1:32" ht="18.600000000000001">
      <c r="A10" s="2"/>
      <c r="B10" s="21"/>
      <c r="C10" s="191">
        <v>5</v>
      </c>
      <c r="D10" s="267" t="s">
        <v>2</v>
      </c>
      <c r="E10" s="183"/>
      <c r="F10" s="186">
        <v>44643</v>
      </c>
      <c r="G10" s="190">
        <f t="shared" si="0"/>
        <v>1859</v>
      </c>
      <c r="H10" s="179">
        <v>106</v>
      </c>
      <c r="I10" s="179">
        <v>124</v>
      </c>
      <c r="J10" s="179">
        <v>110</v>
      </c>
      <c r="K10" s="184">
        <v>120</v>
      </c>
      <c r="L10" s="179">
        <v>127</v>
      </c>
      <c r="M10" s="187">
        <f t="shared" si="1"/>
        <v>587</v>
      </c>
      <c r="N10" s="179">
        <v>123</v>
      </c>
      <c r="O10" s="179">
        <v>106</v>
      </c>
      <c r="P10" s="179">
        <v>127</v>
      </c>
      <c r="Q10" s="184">
        <v>142</v>
      </c>
      <c r="R10" s="188">
        <v>127</v>
      </c>
      <c r="S10" s="187">
        <f t="shared" si="2"/>
        <v>625</v>
      </c>
      <c r="T10" s="308">
        <v>123</v>
      </c>
      <c r="U10" s="189">
        <v>148</v>
      </c>
      <c r="V10" s="189">
        <v>119</v>
      </c>
      <c r="W10" s="184">
        <v>129</v>
      </c>
      <c r="X10" s="188">
        <v>128</v>
      </c>
      <c r="Y10" s="268">
        <f t="shared" si="3"/>
        <v>647</v>
      </c>
      <c r="Z10" s="2"/>
      <c r="AA10" s="2"/>
      <c r="AB10" s="2"/>
      <c r="AC10" s="2"/>
      <c r="AD10" s="2"/>
      <c r="AE10" s="2"/>
      <c r="AF10" s="2"/>
    </row>
    <row r="11" spans="1:32" ht="18.600000000000001">
      <c r="A11" s="2"/>
      <c r="B11" s="70"/>
      <c r="C11" s="191">
        <v>6</v>
      </c>
      <c r="D11" s="267" t="s">
        <v>24</v>
      </c>
      <c r="E11" s="183"/>
      <c r="F11" s="186">
        <v>44615</v>
      </c>
      <c r="G11" s="190">
        <f t="shared" si="0"/>
        <v>1791</v>
      </c>
      <c r="H11" s="179">
        <v>121</v>
      </c>
      <c r="I11" s="179">
        <v>123</v>
      </c>
      <c r="J11" s="179">
        <v>124</v>
      </c>
      <c r="K11" s="184">
        <v>126</v>
      </c>
      <c r="L11" s="179">
        <v>113</v>
      </c>
      <c r="M11" s="187">
        <f t="shared" si="1"/>
        <v>607</v>
      </c>
      <c r="N11" s="179">
        <v>125</v>
      </c>
      <c r="O11" s="179">
        <v>102</v>
      </c>
      <c r="P11" s="179">
        <v>110</v>
      </c>
      <c r="Q11" s="184">
        <v>111</v>
      </c>
      <c r="R11" s="188">
        <v>128</v>
      </c>
      <c r="S11" s="187">
        <f t="shared" si="2"/>
        <v>576</v>
      </c>
      <c r="T11" s="188">
        <v>109</v>
      </c>
      <c r="U11" s="188">
        <v>131</v>
      </c>
      <c r="V11" s="189">
        <v>132</v>
      </c>
      <c r="W11" s="184">
        <v>111</v>
      </c>
      <c r="X11" s="188">
        <v>125</v>
      </c>
      <c r="Y11" s="268">
        <f t="shared" si="3"/>
        <v>608</v>
      </c>
      <c r="Z11" s="2"/>
      <c r="AA11" s="2"/>
      <c r="AB11" s="2"/>
      <c r="AC11" s="2"/>
      <c r="AD11" s="2"/>
      <c r="AE11" s="2"/>
      <c r="AF11" s="2"/>
    </row>
    <row r="12" spans="1:32" ht="18.600000000000001">
      <c r="A12" s="2"/>
      <c r="B12" s="21"/>
      <c r="C12" s="191">
        <v>7</v>
      </c>
      <c r="D12" s="267" t="s">
        <v>52</v>
      </c>
      <c r="E12" s="183"/>
      <c r="F12" s="186">
        <v>44461</v>
      </c>
      <c r="G12" s="190">
        <f t="shared" si="0"/>
        <v>1732</v>
      </c>
      <c r="H12" s="179">
        <v>101</v>
      </c>
      <c r="I12" s="179">
        <v>120</v>
      </c>
      <c r="J12" s="179">
        <v>126</v>
      </c>
      <c r="K12" s="184">
        <v>123</v>
      </c>
      <c r="L12" s="179">
        <v>115</v>
      </c>
      <c r="M12" s="187">
        <f t="shared" si="1"/>
        <v>585</v>
      </c>
      <c r="N12" s="179">
        <v>144</v>
      </c>
      <c r="O12" s="179">
        <v>126</v>
      </c>
      <c r="P12" s="179">
        <v>105</v>
      </c>
      <c r="Q12" s="184">
        <v>100</v>
      </c>
      <c r="R12" s="188">
        <v>106</v>
      </c>
      <c r="S12" s="187">
        <f t="shared" si="2"/>
        <v>581</v>
      </c>
      <c r="T12" s="308">
        <v>109</v>
      </c>
      <c r="U12" s="189">
        <v>106</v>
      </c>
      <c r="V12" s="189">
        <v>122</v>
      </c>
      <c r="W12" s="184">
        <v>106</v>
      </c>
      <c r="X12" s="188">
        <v>123</v>
      </c>
      <c r="Y12" s="268">
        <f t="shared" si="3"/>
        <v>566</v>
      </c>
      <c r="Z12" s="2"/>
      <c r="AA12" s="2"/>
      <c r="AB12" s="2"/>
      <c r="AC12" s="2"/>
      <c r="AD12" s="2"/>
      <c r="AE12" s="2"/>
      <c r="AF12" s="2"/>
    </row>
    <row r="13" spans="1:32" ht="18.600000000000001">
      <c r="A13" s="2"/>
      <c r="B13" s="70"/>
      <c r="C13" s="191">
        <v>8</v>
      </c>
      <c r="D13" s="267" t="s">
        <v>53</v>
      </c>
      <c r="E13" s="183"/>
      <c r="F13" s="186">
        <v>44541</v>
      </c>
      <c r="G13" s="190">
        <f t="shared" si="0"/>
        <v>1730</v>
      </c>
      <c r="H13" s="179">
        <v>89</v>
      </c>
      <c r="I13" s="179">
        <v>110</v>
      </c>
      <c r="J13" s="179">
        <v>112</v>
      </c>
      <c r="K13" s="184">
        <v>118</v>
      </c>
      <c r="L13" s="179">
        <v>127</v>
      </c>
      <c r="M13" s="187">
        <f t="shared" si="1"/>
        <v>556</v>
      </c>
      <c r="N13" s="179">
        <v>128</v>
      </c>
      <c r="O13" s="179">
        <v>126</v>
      </c>
      <c r="P13" s="179">
        <v>126</v>
      </c>
      <c r="Q13" s="184">
        <v>120</v>
      </c>
      <c r="R13" s="189">
        <v>121</v>
      </c>
      <c r="S13" s="187">
        <f t="shared" si="2"/>
        <v>621</v>
      </c>
      <c r="T13" s="308">
        <v>100</v>
      </c>
      <c r="U13" s="189">
        <v>106</v>
      </c>
      <c r="V13" s="189">
        <v>125</v>
      </c>
      <c r="W13" s="184">
        <v>120</v>
      </c>
      <c r="X13" s="188">
        <v>102</v>
      </c>
      <c r="Y13" s="268">
        <f t="shared" si="3"/>
        <v>553</v>
      </c>
      <c r="Z13" s="2"/>
      <c r="AA13" s="2"/>
      <c r="AB13" s="2"/>
      <c r="AC13" s="2"/>
      <c r="AD13" s="2"/>
      <c r="AE13" s="2"/>
      <c r="AF13" s="2"/>
    </row>
    <row r="14" spans="1:32" ht="18.600000000000001">
      <c r="A14" s="2"/>
      <c r="B14" s="21"/>
      <c r="C14" s="191">
        <v>9</v>
      </c>
      <c r="D14" s="267" t="s">
        <v>25</v>
      </c>
      <c r="E14" s="183"/>
      <c r="F14" s="186">
        <v>44811</v>
      </c>
      <c r="G14" s="190">
        <f t="shared" si="0"/>
        <v>1713</v>
      </c>
      <c r="H14" s="179">
        <v>103</v>
      </c>
      <c r="I14" s="179">
        <v>120</v>
      </c>
      <c r="J14" s="179">
        <v>107</v>
      </c>
      <c r="K14" s="184">
        <v>129</v>
      </c>
      <c r="L14" s="179">
        <v>122</v>
      </c>
      <c r="M14" s="187">
        <f t="shared" si="1"/>
        <v>581</v>
      </c>
      <c r="N14" s="179">
        <v>106</v>
      </c>
      <c r="O14" s="179">
        <v>107</v>
      </c>
      <c r="P14" s="179">
        <v>109</v>
      </c>
      <c r="Q14" s="184">
        <v>125</v>
      </c>
      <c r="R14" s="188">
        <v>109</v>
      </c>
      <c r="S14" s="187">
        <f t="shared" si="2"/>
        <v>556</v>
      </c>
      <c r="T14" s="189">
        <v>124</v>
      </c>
      <c r="U14" s="189">
        <v>123</v>
      </c>
      <c r="V14" s="189">
        <v>112</v>
      </c>
      <c r="W14" s="184">
        <v>108</v>
      </c>
      <c r="X14" s="188">
        <v>109</v>
      </c>
      <c r="Y14" s="268">
        <f t="shared" si="3"/>
        <v>576</v>
      </c>
      <c r="Z14" s="2"/>
      <c r="AA14" s="2"/>
      <c r="AB14" s="2"/>
      <c r="AC14" s="2"/>
      <c r="AD14" s="2"/>
      <c r="AE14" s="2"/>
      <c r="AF14" s="2"/>
    </row>
    <row r="15" spans="1:32" ht="18.600000000000001">
      <c r="A15" s="2"/>
      <c r="B15" s="70"/>
      <c r="C15" s="191">
        <v>10</v>
      </c>
      <c r="D15" s="267" t="s">
        <v>3</v>
      </c>
      <c r="E15" s="183"/>
      <c r="F15" s="186">
        <v>44111</v>
      </c>
      <c r="G15" s="190">
        <f t="shared" si="0"/>
        <v>1683</v>
      </c>
      <c r="H15" s="179">
        <v>110</v>
      </c>
      <c r="I15" s="179">
        <v>126</v>
      </c>
      <c r="J15" s="179">
        <v>108</v>
      </c>
      <c r="K15" s="184">
        <v>129</v>
      </c>
      <c r="L15" s="179">
        <v>125</v>
      </c>
      <c r="M15" s="187">
        <f t="shared" si="1"/>
        <v>598</v>
      </c>
      <c r="N15" s="179">
        <v>106</v>
      </c>
      <c r="O15" s="179">
        <v>118</v>
      </c>
      <c r="P15" s="179">
        <v>115</v>
      </c>
      <c r="Q15" s="184">
        <v>103</v>
      </c>
      <c r="R15" s="188">
        <v>107</v>
      </c>
      <c r="S15" s="187">
        <f t="shared" si="2"/>
        <v>549</v>
      </c>
      <c r="T15" s="308">
        <v>105</v>
      </c>
      <c r="U15" s="308">
        <v>96</v>
      </c>
      <c r="V15" s="308">
        <v>108</v>
      </c>
      <c r="W15" s="178">
        <v>107</v>
      </c>
      <c r="X15" s="188">
        <v>120</v>
      </c>
      <c r="Y15" s="268">
        <f t="shared" si="3"/>
        <v>536</v>
      </c>
      <c r="Z15" s="2"/>
      <c r="AA15" s="2"/>
      <c r="AB15" s="2"/>
      <c r="AC15" s="2"/>
      <c r="AD15" s="2"/>
      <c r="AE15" s="2"/>
      <c r="AF15" s="2"/>
    </row>
    <row r="16" spans="1:32" ht="18.600000000000001">
      <c r="A16" s="2"/>
      <c r="B16" s="21"/>
      <c r="C16" s="191">
        <v>11</v>
      </c>
      <c r="D16" s="267" t="s">
        <v>27</v>
      </c>
      <c r="E16" s="183"/>
      <c r="F16" s="186">
        <v>44541</v>
      </c>
      <c r="G16" s="190">
        <f t="shared" si="0"/>
        <v>1655</v>
      </c>
      <c r="H16" s="179">
        <v>124</v>
      </c>
      <c r="I16" s="179">
        <v>93</v>
      </c>
      <c r="J16" s="179">
        <v>120</v>
      </c>
      <c r="K16" s="184">
        <v>128</v>
      </c>
      <c r="L16" s="179">
        <v>105</v>
      </c>
      <c r="M16" s="187">
        <f t="shared" si="1"/>
        <v>570</v>
      </c>
      <c r="N16" s="179">
        <v>102</v>
      </c>
      <c r="O16" s="179">
        <v>95</v>
      </c>
      <c r="P16" s="179">
        <v>108</v>
      </c>
      <c r="Q16" s="184">
        <v>108</v>
      </c>
      <c r="R16" s="188">
        <v>105</v>
      </c>
      <c r="S16" s="187">
        <f t="shared" si="2"/>
        <v>518</v>
      </c>
      <c r="T16" s="308">
        <v>120</v>
      </c>
      <c r="U16" s="189">
        <v>123</v>
      </c>
      <c r="V16" s="189">
        <v>100</v>
      </c>
      <c r="W16" s="184">
        <v>114</v>
      </c>
      <c r="X16" s="188">
        <v>110</v>
      </c>
      <c r="Y16" s="268">
        <f t="shared" si="3"/>
        <v>567</v>
      </c>
      <c r="Z16" s="2"/>
      <c r="AA16" s="2"/>
      <c r="AB16" s="2"/>
      <c r="AC16" s="2"/>
      <c r="AD16" s="2"/>
      <c r="AE16" s="2"/>
      <c r="AF16" s="2"/>
    </row>
    <row r="17" spans="1:32" ht="18.600000000000001">
      <c r="A17" s="2"/>
      <c r="B17" s="70"/>
      <c r="C17" s="191">
        <v>12</v>
      </c>
      <c r="D17" s="267" t="s">
        <v>30</v>
      </c>
      <c r="E17" s="183"/>
      <c r="F17" s="186">
        <v>44671</v>
      </c>
      <c r="G17" s="190">
        <f t="shared" si="0"/>
        <v>1650</v>
      </c>
      <c r="H17" s="179">
        <v>101</v>
      </c>
      <c r="I17" s="179">
        <v>93</v>
      </c>
      <c r="J17" s="179">
        <v>107</v>
      </c>
      <c r="K17" s="184">
        <v>123</v>
      </c>
      <c r="L17" s="179">
        <v>120</v>
      </c>
      <c r="M17" s="187">
        <f t="shared" si="1"/>
        <v>544</v>
      </c>
      <c r="N17" s="179">
        <v>124</v>
      </c>
      <c r="O17" s="179">
        <v>76</v>
      </c>
      <c r="P17" s="179">
        <v>122</v>
      </c>
      <c r="Q17" s="184">
        <v>120</v>
      </c>
      <c r="R17" s="188">
        <v>108</v>
      </c>
      <c r="S17" s="187">
        <f t="shared" si="2"/>
        <v>550</v>
      </c>
      <c r="T17" s="308">
        <v>131</v>
      </c>
      <c r="U17" s="189">
        <v>107</v>
      </c>
      <c r="V17" s="189">
        <v>123</v>
      </c>
      <c r="W17" s="184">
        <v>91</v>
      </c>
      <c r="X17" s="188">
        <v>104</v>
      </c>
      <c r="Y17" s="268">
        <f t="shared" si="3"/>
        <v>556</v>
      </c>
      <c r="Z17" s="2"/>
      <c r="AA17" s="2"/>
      <c r="AB17" s="2"/>
      <c r="AC17" s="2"/>
      <c r="AD17" s="2"/>
      <c r="AE17" s="2"/>
      <c r="AF17" s="2"/>
    </row>
    <row r="18" spans="1:32" ht="18.600000000000001">
      <c r="A18" s="2"/>
      <c r="B18" s="21"/>
      <c r="C18" s="191">
        <v>13</v>
      </c>
      <c r="D18" s="267" t="s">
        <v>26</v>
      </c>
      <c r="E18" s="183"/>
      <c r="F18" s="186">
        <v>44097</v>
      </c>
      <c r="G18" s="190">
        <f t="shared" si="0"/>
        <v>1619</v>
      </c>
      <c r="H18" s="179">
        <v>104</v>
      </c>
      <c r="I18" s="179">
        <v>103</v>
      </c>
      <c r="J18" s="179">
        <v>110</v>
      </c>
      <c r="K18" s="184">
        <v>100</v>
      </c>
      <c r="L18" s="179">
        <v>107</v>
      </c>
      <c r="M18" s="187">
        <f t="shared" si="1"/>
        <v>524</v>
      </c>
      <c r="N18" s="179">
        <v>123</v>
      </c>
      <c r="O18" s="179">
        <v>87</v>
      </c>
      <c r="P18" s="179">
        <v>109</v>
      </c>
      <c r="Q18" s="184">
        <v>101</v>
      </c>
      <c r="R18" s="188">
        <v>110</v>
      </c>
      <c r="S18" s="187">
        <f t="shared" si="2"/>
        <v>530</v>
      </c>
      <c r="T18" s="308">
        <v>104</v>
      </c>
      <c r="U18" s="189">
        <v>124</v>
      </c>
      <c r="V18" s="189">
        <v>106</v>
      </c>
      <c r="W18" s="184">
        <v>105</v>
      </c>
      <c r="X18" s="188">
        <v>126</v>
      </c>
      <c r="Y18" s="268">
        <f t="shared" si="3"/>
        <v>565</v>
      </c>
      <c r="Z18" s="2"/>
      <c r="AA18" s="2"/>
      <c r="AB18" s="2"/>
      <c r="AC18" s="2"/>
      <c r="AD18" s="2"/>
      <c r="AE18" s="2"/>
      <c r="AF18" s="2"/>
    </row>
    <row r="19" spans="1:32" ht="18.600000000000001">
      <c r="A19" s="2"/>
      <c r="B19" s="70"/>
      <c r="C19" s="191">
        <v>14</v>
      </c>
      <c r="D19" s="267" t="s">
        <v>70</v>
      </c>
      <c r="E19" s="2"/>
      <c r="F19" s="186">
        <v>44643</v>
      </c>
      <c r="G19" s="190">
        <f t="shared" si="0"/>
        <v>1618</v>
      </c>
      <c r="H19" s="179">
        <v>102</v>
      </c>
      <c r="I19" s="179">
        <v>104</v>
      </c>
      <c r="J19" s="179">
        <v>120</v>
      </c>
      <c r="K19" s="179">
        <v>109</v>
      </c>
      <c r="L19" s="179">
        <v>86</v>
      </c>
      <c r="M19" s="187">
        <f t="shared" si="1"/>
        <v>521</v>
      </c>
      <c r="N19" s="179">
        <v>120</v>
      </c>
      <c r="O19" s="179">
        <v>107</v>
      </c>
      <c r="P19" s="179">
        <v>140</v>
      </c>
      <c r="Q19" s="179">
        <v>99</v>
      </c>
      <c r="R19" s="179">
        <v>108</v>
      </c>
      <c r="S19" s="187">
        <f t="shared" si="2"/>
        <v>574</v>
      </c>
      <c r="T19" s="308">
        <v>108</v>
      </c>
      <c r="U19" s="308">
        <v>104</v>
      </c>
      <c r="V19" s="308">
        <v>104</v>
      </c>
      <c r="W19" s="308">
        <v>107</v>
      </c>
      <c r="X19" s="308">
        <v>100</v>
      </c>
      <c r="Y19" s="268">
        <f t="shared" si="3"/>
        <v>523</v>
      </c>
      <c r="Z19" s="2"/>
      <c r="AA19" s="2"/>
      <c r="AB19" s="2"/>
      <c r="AC19" s="2"/>
      <c r="AD19" s="2"/>
      <c r="AE19" s="2"/>
      <c r="AF19" s="2"/>
    </row>
    <row r="20" spans="1:32" ht="18.600000000000001">
      <c r="A20" s="2"/>
      <c r="B20" s="21"/>
      <c r="C20" s="191">
        <v>15</v>
      </c>
      <c r="D20" s="267" t="s">
        <v>28</v>
      </c>
      <c r="E20" s="183"/>
      <c r="F20" s="186">
        <v>44615</v>
      </c>
      <c r="G20" s="190">
        <f t="shared" si="0"/>
        <v>1612</v>
      </c>
      <c r="H20" s="179">
        <v>106</v>
      </c>
      <c r="I20" s="179">
        <v>91</v>
      </c>
      <c r="J20" s="179">
        <v>105</v>
      </c>
      <c r="K20" s="184">
        <v>128</v>
      </c>
      <c r="L20" s="179">
        <v>107</v>
      </c>
      <c r="M20" s="187">
        <f t="shared" si="1"/>
        <v>537</v>
      </c>
      <c r="N20" s="179">
        <v>101</v>
      </c>
      <c r="O20" s="179">
        <v>124</v>
      </c>
      <c r="P20" s="179">
        <v>120</v>
      </c>
      <c r="Q20" s="184">
        <v>120</v>
      </c>
      <c r="R20" s="188">
        <v>107</v>
      </c>
      <c r="S20" s="187">
        <f t="shared" si="2"/>
        <v>572</v>
      </c>
      <c r="T20" s="308">
        <v>123</v>
      </c>
      <c r="U20" s="189">
        <v>73</v>
      </c>
      <c r="V20" s="189">
        <v>111</v>
      </c>
      <c r="W20" s="184">
        <v>89</v>
      </c>
      <c r="X20" s="188">
        <v>107</v>
      </c>
      <c r="Y20" s="268">
        <f t="shared" si="3"/>
        <v>503</v>
      </c>
      <c r="Z20" s="2"/>
      <c r="AA20" s="2"/>
      <c r="AB20" s="2"/>
      <c r="AC20" s="2"/>
      <c r="AD20" s="2"/>
      <c r="AE20" s="2"/>
      <c r="AF20" s="2"/>
    </row>
    <row r="21" spans="1:32" ht="19.2">
      <c r="A21" s="2"/>
      <c r="B21" s="21"/>
      <c r="C21" s="191">
        <v>16</v>
      </c>
      <c r="D21" s="94" t="s">
        <v>60</v>
      </c>
      <c r="E21" s="2"/>
      <c r="F21" s="186">
        <v>44671</v>
      </c>
      <c r="G21" s="190">
        <f t="shared" si="0"/>
        <v>1616</v>
      </c>
      <c r="H21" s="179">
        <v>109</v>
      </c>
      <c r="I21" s="179">
        <v>120</v>
      </c>
      <c r="J21" s="179">
        <v>108</v>
      </c>
      <c r="K21" s="179">
        <v>110</v>
      </c>
      <c r="L21" s="179">
        <v>103</v>
      </c>
      <c r="M21" s="187">
        <f t="shared" si="1"/>
        <v>550</v>
      </c>
      <c r="N21" s="179">
        <v>94</v>
      </c>
      <c r="O21" s="179">
        <v>104</v>
      </c>
      <c r="P21" s="179">
        <v>120</v>
      </c>
      <c r="Q21" s="179">
        <v>101</v>
      </c>
      <c r="R21" s="179">
        <v>111</v>
      </c>
      <c r="S21" s="187">
        <f t="shared" si="2"/>
        <v>530</v>
      </c>
      <c r="T21" s="179">
        <v>108</v>
      </c>
      <c r="U21" s="179">
        <v>101</v>
      </c>
      <c r="V21" s="179">
        <v>106</v>
      </c>
      <c r="W21" s="179">
        <v>108</v>
      </c>
      <c r="X21" s="179">
        <v>113</v>
      </c>
      <c r="Y21" s="268">
        <f t="shared" si="3"/>
        <v>536</v>
      </c>
      <c r="Z21" s="2"/>
      <c r="AA21" s="2"/>
      <c r="AB21" s="2"/>
      <c r="AC21" s="2"/>
      <c r="AD21" s="2"/>
      <c r="AE21" s="2"/>
      <c r="AF21" s="2"/>
    </row>
    <row r="22" spans="1:32" ht="18.600000000000001">
      <c r="A22" s="2"/>
      <c r="B22" s="70"/>
      <c r="C22" s="191">
        <v>17</v>
      </c>
      <c r="D22" s="267" t="s">
        <v>29</v>
      </c>
      <c r="E22" s="183"/>
      <c r="F22" s="186">
        <v>44097</v>
      </c>
      <c r="G22" s="190">
        <f t="shared" si="0"/>
        <v>1564</v>
      </c>
      <c r="H22" s="179">
        <v>105</v>
      </c>
      <c r="I22" s="179">
        <v>95</v>
      </c>
      <c r="J22" s="179">
        <v>108</v>
      </c>
      <c r="K22" s="184">
        <v>102</v>
      </c>
      <c r="L22" s="179">
        <v>92</v>
      </c>
      <c r="M22" s="187">
        <f t="shared" si="1"/>
        <v>502</v>
      </c>
      <c r="N22" s="179">
        <v>110</v>
      </c>
      <c r="O22" s="179">
        <v>97</v>
      </c>
      <c r="P22" s="179">
        <v>126</v>
      </c>
      <c r="Q22" s="184">
        <v>108</v>
      </c>
      <c r="R22" s="188">
        <v>121</v>
      </c>
      <c r="S22" s="187">
        <f t="shared" si="2"/>
        <v>562</v>
      </c>
      <c r="T22" s="308">
        <v>102</v>
      </c>
      <c r="U22" s="189">
        <v>120</v>
      </c>
      <c r="V22" s="189">
        <v>89</v>
      </c>
      <c r="W22" s="184">
        <v>101</v>
      </c>
      <c r="X22" s="188">
        <v>88</v>
      </c>
      <c r="Y22" s="268">
        <f t="shared" si="3"/>
        <v>500</v>
      </c>
      <c r="Z22" s="2"/>
      <c r="AA22" s="2"/>
      <c r="AB22" s="2"/>
      <c r="AC22" s="2"/>
      <c r="AD22" s="2"/>
      <c r="AE22" s="2"/>
      <c r="AF22" s="2"/>
    </row>
    <row r="23" spans="1:32" ht="18.600000000000001">
      <c r="A23" s="2"/>
      <c r="B23" s="21"/>
      <c r="C23" s="191">
        <v>18</v>
      </c>
      <c r="D23" s="267" t="s">
        <v>34</v>
      </c>
      <c r="E23" s="183"/>
      <c r="F23" s="186">
        <v>44615</v>
      </c>
      <c r="G23" s="190">
        <f t="shared" si="0"/>
        <v>1563</v>
      </c>
      <c r="H23" s="179">
        <v>106</v>
      </c>
      <c r="I23" s="179">
        <v>109</v>
      </c>
      <c r="J23" s="179">
        <v>85</v>
      </c>
      <c r="K23" s="184">
        <v>122</v>
      </c>
      <c r="L23" s="179">
        <v>109</v>
      </c>
      <c r="M23" s="187">
        <f t="shared" si="1"/>
        <v>531</v>
      </c>
      <c r="N23" s="179">
        <v>109</v>
      </c>
      <c r="O23" s="179">
        <v>100</v>
      </c>
      <c r="P23" s="179">
        <v>105</v>
      </c>
      <c r="Q23" s="184">
        <v>86</v>
      </c>
      <c r="R23" s="188">
        <v>100</v>
      </c>
      <c r="S23" s="187">
        <f t="shared" si="2"/>
        <v>500</v>
      </c>
      <c r="T23" s="308">
        <v>111</v>
      </c>
      <c r="U23" s="189">
        <v>108</v>
      </c>
      <c r="V23" s="189">
        <v>105</v>
      </c>
      <c r="W23" s="184">
        <v>97</v>
      </c>
      <c r="X23" s="188">
        <v>111</v>
      </c>
      <c r="Y23" s="268">
        <f t="shared" si="3"/>
        <v>532</v>
      </c>
      <c r="Z23" s="2"/>
      <c r="AA23" s="2"/>
      <c r="AB23" s="2"/>
      <c r="AC23" s="2"/>
      <c r="AD23" s="2"/>
      <c r="AE23" s="2"/>
      <c r="AF23" s="2"/>
    </row>
    <row r="24" spans="1:32" ht="18.600000000000001">
      <c r="A24" s="2"/>
      <c r="B24" s="70"/>
      <c r="C24" s="191">
        <v>19</v>
      </c>
      <c r="D24" s="267" t="s">
        <v>54</v>
      </c>
      <c r="E24" s="183"/>
      <c r="F24" s="186">
        <v>44541</v>
      </c>
      <c r="G24" s="190">
        <f t="shared" si="0"/>
        <v>1557</v>
      </c>
      <c r="H24" s="179">
        <v>92</v>
      </c>
      <c r="I24" s="179">
        <v>98</v>
      </c>
      <c r="J24" s="179">
        <v>103</v>
      </c>
      <c r="K24" s="184">
        <v>104</v>
      </c>
      <c r="L24" s="179">
        <v>106</v>
      </c>
      <c r="M24" s="187">
        <f t="shared" si="1"/>
        <v>503</v>
      </c>
      <c r="N24" s="179">
        <v>106</v>
      </c>
      <c r="O24" s="179">
        <v>116</v>
      </c>
      <c r="P24" s="179">
        <v>107</v>
      </c>
      <c r="Q24" s="184">
        <v>105</v>
      </c>
      <c r="R24" s="188">
        <v>96</v>
      </c>
      <c r="S24" s="187">
        <f t="shared" si="2"/>
        <v>530</v>
      </c>
      <c r="T24" s="189">
        <v>106</v>
      </c>
      <c r="U24" s="189">
        <v>91</v>
      </c>
      <c r="V24" s="189">
        <v>126</v>
      </c>
      <c r="W24" s="184">
        <v>100</v>
      </c>
      <c r="X24" s="188">
        <v>101</v>
      </c>
      <c r="Y24" s="268">
        <f t="shared" si="3"/>
        <v>524</v>
      </c>
      <c r="Z24" s="2"/>
      <c r="AA24" s="2"/>
      <c r="AB24" s="2"/>
      <c r="AC24" s="2"/>
      <c r="AD24" s="2"/>
      <c r="AE24" s="2"/>
      <c r="AF24" s="2"/>
    </row>
    <row r="25" spans="1:32" ht="18.600000000000001">
      <c r="A25" s="2"/>
      <c r="B25" s="21"/>
      <c r="C25" s="191">
        <v>20</v>
      </c>
      <c r="D25" s="267" t="s">
        <v>69</v>
      </c>
      <c r="E25" s="242"/>
      <c r="F25" s="186">
        <v>44811</v>
      </c>
      <c r="G25" s="190">
        <f t="shared" si="0"/>
        <v>1620</v>
      </c>
      <c r="H25" s="179">
        <v>84</v>
      </c>
      <c r="I25" s="179">
        <v>109</v>
      </c>
      <c r="J25" s="179">
        <v>107</v>
      </c>
      <c r="K25" s="179">
        <v>89</v>
      </c>
      <c r="L25" s="179">
        <v>112</v>
      </c>
      <c r="M25" s="187">
        <f t="shared" si="1"/>
        <v>501</v>
      </c>
      <c r="N25" s="179">
        <v>123</v>
      </c>
      <c r="O25" s="179">
        <v>100</v>
      </c>
      <c r="P25" s="179">
        <v>120</v>
      </c>
      <c r="Q25" s="179">
        <v>109</v>
      </c>
      <c r="R25" s="179">
        <v>108</v>
      </c>
      <c r="S25" s="187">
        <f t="shared" si="2"/>
        <v>560</v>
      </c>
      <c r="T25" s="308">
        <v>111</v>
      </c>
      <c r="U25" s="308">
        <v>111</v>
      </c>
      <c r="V25" s="308">
        <v>104</v>
      </c>
      <c r="W25" s="308">
        <v>127</v>
      </c>
      <c r="X25" s="308">
        <v>106</v>
      </c>
      <c r="Y25" s="268">
        <f t="shared" si="3"/>
        <v>559</v>
      </c>
      <c r="Z25" s="2"/>
      <c r="AA25" s="2"/>
      <c r="AB25" s="2"/>
      <c r="AC25" s="2"/>
      <c r="AD25" s="2"/>
      <c r="AE25" s="2"/>
      <c r="AF25" s="2"/>
    </row>
    <row r="26" spans="1:32" ht="18.600000000000001">
      <c r="A26" s="2"/>
      <c r="B26" s="70"/>
      <c r="C26" s="191">
        <v>21</v>
      </c>
      <c r="D26" s="267" t="s">
        <v>33</v>
      </c>
      <c r="E26" s="183"/>
      <c r="F26" s="186">
        <v>44601</v>
      </c>
      <c r="G26" s="190">
        <f t="shared" si="0"/>
        <v>1503</v>
      </c>
      <c r="H26" s="179">
        <v>107</v>
      </c>
      <c r="I26" s="179">
        <v>100</v>
      </c>
      <c r="J26" s="179">
        <v>91</v>
      </c>
      <c r="K26" s="184">
        <v>100</v>
      </c>
      <c r="L26" s="179">
        <v>105</v>
      </c>
      <c r="M26" s="187">
        <f t="shared" si="1"/>
        <v>503</v>
      </c>
      <c r="N26" s="179">
        <v>71</v>
      </c>
      <c r="O26" s="179">
        <v>107</v>
      </c>
      <c r="P26" s="179">
        <v>111</v>
      </c>
      <c r="Q26" s="184">
        <v>108</v>
      </c>
      <c r="R26" s="188">
        <v>93</v>
      </c>
      <c r="S26" s="187">
        <f t="shared" si="2"/>
        <v>490</v>
      </c>
      <c r="T26" s="308">
        <v>88</v>
      </c>
      <c r="U26" s="189">
        <v>107</v>
      </c>
      <c r="V26" s="189">
        <v>101</v>
      </c>
      <c r="W26" s="184">
        <v>108</v>
      </c>
      <c r="X26" s="188">
        <v>106</v>
      </c>
      <c r="Y26" s="268">
        <f t="shared" si="3"/>
        <v>510</v>
      </c>
      <c r="Z26" s="2"/>
      <c r="AA26" s="2"/>
      <c r="AB26" s="2"/>
      <c r="AC26" s="2"/>
      <c r="AD26" s="2"/>
      <c r="AE26" s="2"/>
      <c r="AF26" s="2"/>
    </row>
    <row r="27" spans="1:32" ht="18.600000000000001">
      <c r="A27" s="2"/>
      <c r="B27" s="21"/>
      <c r="C27" s="191">
        <v>22</v>
      </c>
      <c r="D27" s="267" t="s">
        <v>32</v>
      </c>
      <c r="E27" s="183"/>
      <c r="F27" s="186">
        <v>44517</v>
      </c>
      <c r="G27" s="190">
        <f t="shared" si="0"/>
        <v>1492</v>
      </c>
      <c r="H27" s="179">
        <v>96</v>
      </c>
      <c r="I27" s="179">
        <v>89</v>
      </c>
      <c r="J27" s="179">
        <v>103</v>
      </c>
      <c r="K27" s="184">
        <v>84</v>
      </c>
      <c r="L27" s="179">
        <v>95</v>
      </c>
      <c r="M27" s="187">
        <f t="shared" si="1"/>
        <v>467</v>
      </c>
      <c r="N27" s="179">
        <v>100</v>
      </c>
      <c r="O27" s="179">
        <v>98</v>
      </c>
      <c r="P27" s="179">
        <v>90</v>
      </c>
      <c r="Q27" s="184">
        <v>107</v>
      </c>
      <c r="R27" s="188">
        <v>106</v>
      </c>
      <c r="S27" s="187">
        <f t="shared" si="2"/>
        <v>501</v>
      </c>
      <c r="T27" s="308">
        <v>108</v>
      </c>
      <c r="U27" s="189">
        <v>89</v>
      </c>
      <c r="V27" s="189">
        <v>123</v>
      </c>
      <c r="W27" s="184">
        <v>103</v>
      </c>
      <c r="X27" s="188">
        <v>101</v>
      </c>
      <c r="Y27" s="268">
        <f t="shared" si="3"/>
        <v>524</v>
      </c>
      <c r="Z27" s="2"/>
      <c r="AA27" s="2"/>
      <c r="AB27" s="2"/>
      <c r="AC27" s="2"/>
      <c r="AD27" s="2"/>
      <c r="AE27" s="2"/>
      <c r="AF27" s="2"/>
    </row>
    <row r="28" spans="1:32" ht="18.600000000000001">
      <c r="A28" s="2"/>
      <c r="B28" s="70"/>
      <c r="C28" s="191">
        <v>23</v>
      </c>
      <c r="D28" s="267" t="s">
        <v>36</v>
      </c>
      <c r="E28" s="183"/>
      <c r="F28" s="186">
        <v>44503</v>
      </c>
      <c r="G28" s="190">
        <f t="shared" si="0"/>
        <v>1468</v>
      </c>
      <c r="H28" s="179">
        <v>120</v>
      </c>
      <c r="I28" s="179">
        <v>107</v>
      </c>
      <c r="J28" s="179">
        <v>88</v>
      </c>
      <c r="K28" s="184">
        <v>106</v>
      </c>
      <c r="L28" s="179">
        <v>88</v>
      </c>
      <c r="M28" s="187">
        <f t="shared" si="1"/>
        <v>509</v>
      </c>
      <c r="N28" s="179">
        <v>92</v>
      </c>
      <c r="O28" s="179">
        <v>100</v>
      </c>
      <c r="P28" s="179">
        <v>89</v>
      </c>
      <c r="Q28" s="184">
        <v>91</v>
      </c>
      <c r="R28" s="189">
        <v>87</v>
      </c>
      <c r="S28" s="187">
        <f t="shared" si="2"/>
        <v>459</v>
      </c>
      <c r="T28" s="308">
        <v>99</v>
      </c>
      <c r="U28" s="189">
        <v>103</v>
      </c>
      <c r="V28" s="189">
        <v>108</v>
      </c>
      <c r="W28" s="184">
        <v>89</v>
      </c>
      <c r="X28" s="188">
        <v>101</v>
      </c>
      <c r="Y28" s="268">
        <f t="shared" si="3"/>
        <v>500</v>
      </c>
      <c r="Z28" s="2"/>
      <c r="AA28" s="2"/>
      <c r="AB28" s="2"/>
      <c r="AC28" s="2"/>
      <c r="AD28" s="2"/>
      <c r="AE28" s="2"/>
      <c r="AF28" s="2"/>
    </row>
    <row r="29" spans="1:32" ht="18.600000000000001">
      <c r="A29" s="2"/>
      <c r="B29" s="21"/>
      <c r="C29" s="191">
        <v>24</v>
      </c>
      <c r="D29" s="267" t="s">
        <v>40</v>
      </c>
      <c r="E29" s="54"/>
      <c r="F29" s="186">
        <v>44503</v>
      </c>
      <c r="G29" s="190">
        <f t="shared" si="0"/>
        <v>1415</v>
      </c>
      <c r="H29" s="179">
        <v>103</v>
      </c>
      <c r="I29" s="179">
        <v>90</v>
      </c>
      <c r="J29" s="179">
        <v>90</v>
      </c>
      <c r="K29" s="184">
        <v>103</v>
      </c>
      <c r="L29" s="179">
        <v>90</v>
      </c>
      <c r="M29" s="187">
        <f t="shared" si="1"/>
        <v>476</v>
      </c>
      <c r="N29" s="179">
        <v>73</v>
      </c>
      <c r="O29" s="179">
        <v>87</v>
      </c>
      <c r="P29" s="179">
        <v>91</v>
      </c>
      <c r="Q29" s="184">
        <v>96</v>
      </c>
      <c r="R29" s="188">
        <v>104</v>
      </c>
      <c r="S29" s="187">
        <f t="shared" si="2"/>
        <v>451</v>
      </c>
      <c r="T29" s="308">
        <v>100</v>
      </c>
      <c r="U29" s="308">
        <v>125</v>
      </c>
      <c r="V29" s="308">
        <v>103</v>
      </c>
      <c r="W29" s="178">
        <v>74</v>
      </c>
      <c r="X29" s="188">
        <v>86</v>
      </c>
      <c r="Y29" s="268">
        <f t="shared" si="3"/>
        <v>488</v>
      </c>
      <c r="Z29" s="2"/>
      <c r="AA29" s="2"/>
      <c r="AB29" s="2"/>
      <c r="AC29" s="2"/>
      <c r="AD29" s="2"/>
      <c r="AE29" s="2"/>
      <c r="AF29" s="2"/>
    </row>
    <row r="30" spans="1:32" ht="18.600000000000001">
      <c r="A30" s="2"/>
      <c r="B30" s="21"/>
      <c r="C30" s="191">
        <v>25</v>
      </c>
      <c r="D30" s="267" t="s">
        <v>39</v>
      </c>
      <c r="E30" s="54"/>
      <c r="F30" s="186">
        <v>44601</v>
      </c>
      <c r="G30" s="190">
        <f t="shared" si="0"/>
        <v>1393</v>
      </c>
      <c r="H30" s="179">
        <v>107</v>
      </c>
      <c r="I30" s="179">
        <v>82</v>
      </c>
      <c r="J30" s="179">
        <v>91</v>
      </c>
      <c r="K30" s="184">
        <v>62</v>
      </c>
      <c r="L30" s="179">
        <v>95</v>
      </c>
      <c r="M30" s="187">
        <f t="shared" si="1"/>
        <v>437</v>
      </c>
      <c r="N30" s="179">
        <v>79</v>
      </c>
      <c r="O30" s="179">
        <v>110</v>
      </c>
      <c r="P30" s="179">
        <v>72</v>
      </c>
      <c r="Q30" s="184">
        <v>120</v>
      </c>
      <c r="R30" s="189">
        <v>103</v>
      </c>
      <c r="S30" s="187">
        <f t="shared" si="2"/>
        <v>484</v>
      </c>
      <c r="T30" s="308">
        <v>83</v>
      </c>
      <c r="U30" s="189">
        <v>91</v>
      </c>
      <c r="V30" s="189">
        <v>91</v>
      </c>
      <c r="W30" s="184">
        <v>104</v>
      </c>
      <c r="X30" s="188">
        <v>103</v>
      </c>
      <c r="Y30" s="268">
        <f t="shared" si="3"/>
        <v>472</v>
      </c>
      <c r="Z30" s="2"/>
      <c r="AA30" s="2"/>
      <c r="AB30" s="2"/>
      <c r="AC30" s="2"/>
      <c r="AD30" s="2"/>
      <c r="AE30" s="2"/>
      <c r="AF30" s="2"/>
    </row>
    <row r="31" spans="1:32" ht="18.600000000000001">
      <c r="A31" s="2"/>
      <c r="B31" s="21"/>
      <c r="C31" s="191">
        <v>26</v>
      </c>
      <c r="D31" s="267" t="s">
        <v>55</v>
      </c>
      <c r="E31" s="183"/>
      <c r="F31" s="186">
        <v>44615</v>
      </c>
      <c r="G31" s="190">
        <f t="shared" si="0"/>
        <v>1384</v>
      </c>
      <c r="H31" s="179">
        <v>86</v>
      </c>
      <c r="I31" s="179">
        <v>107</v>
      </c>
      <c r="J31" s="179">
        <v>82</v>
      </c>
      <c r="K31" s="184">
        <v>93</v>
      </c>
      <c r="L31" s="179">
        <v>102</v>
      </c>
      <c r="M31" s="187">
        <f t="shared" si="1"/>
        <v>470</v>
      </c>
      <c r="N31" s="179">
        <v>87</v>
      </c>
      <c r="O31" s="179">
        <v>107</v>
      </c>
      <c r="P31" s="179">
        <v>85</v>
      </c>
      <c r="Q31" s="184">
        <v>89</v>
      </c>
      <c r="R31" s="189">
        <v>92</v>
      </c>
      <c r="S31" s="187">
        <f t="shared" si="2"/>
        <v>460</v>
      </c>
      <c r="T31" s="189">
        <v>73</v>
      </c>
      <c r="U31" s="189">
        <v>108</v>
      </c>
      <c r="V31" s="189">
        <v>89</v>
      </c>
      <c r="W31" s="184">
        <v>90</v>
      </c>
      <c r="X31" s="188">
        <v>94</v>
      </c>
      <c r="Y31" s="268">
        <f t="shared" si="3"/>
        <v>454</v>
      </c>
      <c r="Z31" s="2"/>
      <c r="AA31" s="2"/>
      <c r="AB31" s="2"/>
      <c r="AC31" s="2"/>
      <c r="AD31" s="2"/>
      <c r="AE31" s="2"/>
      <c r="AF31" s="2"/>
    </row>
    <row r="32" spans="1:32" ht="18.600000000000001">
      <c r="A32" s="2"/>
      <c r="B32" s="21"/>
      <c r="C32" s="191">
        <v>27</v>
      </c>
      <c r="D32" s="267" t="s">
        <v>41</v>
      </c>
      <c r="E32" s="54"/>
      <c r="F32" s="186">
        <v>44629</v>
      </c>
      <c r="G32" s="190">
        <f t="shared" si="0"/>
        <v>1374</v>
      </c>
      <c r="H32" s="179">
        <v>69</v>
      </c>
      <c r="I32" s="179">
        <v>105</v>
      </c>
      <c r="J32" s="179">
        <v>104</v>
      </c>
      <c r="K32" s="184">
        <v>107</v>
      </c>
      <c r="L32" s="179">
        <v>104</v>
      </c>
      <c r="M32" s="187">
        <f t="shared" si="1"/>
        <v>489</v>
      </c>
      <c r="N32" s="179">
        <v>107</v>
      </c>
      <c r="O32" s="179">
        <v>88</v>
      </c>
      <c r="P32" s="179">
        <v>78</v>
      </c>
      <c r="Q32" s="184">
        <v>86</v>
      </c>
      <c r="R32" s="188">
        <v>110</v>
      </c>
      <c r="S32" s="187">
        <f t="shared" si="2"/>
        <v>469</v>
      </c>
      <c r="T32" s="188">
        <v>104</v>
      </c>
      <c r="U32" s="188">
        <v>93</v>
      </c>
      <c r="V32" s="189">
        <v>78</v>
      </c>
      <c r="W32" s="184">
        <v>68</v>
      </c>
      <c r="X32" s="188">
        <v>73</v>
      </c>
      <c r="Y32" s="268">
        <f t="shared" si="3"/>
        <v>416</v>
      </c>
      <c r="Z32" s="2"/>
      <c r="AA32" s="2"/>
      <c r="AB32" s="2"/>
      <c r="AC32" s="2"/>
      <c r="AD32" s="2"/>
      <c r="AE32" s="2"/>
      <c r="AF32" s="2"/>
    </row>
    <row r="33" spans="1:32" ht="18.600000000000001">
      <c r="A33" s="2"/>
      <c r="B33" s="21"/>
      <c r="C33" s="191">
        <v>28</v>
      </c>
      <c r="D33" s="267" t="s">
        <v>43</v>
      </c>
      <c r="E33" s="183"/>
      <c r="F33" s="186">
        <v>44111</v>
      </c>
      <c r="G33" s="190">
        <f t="shared" si="0"/>
        <v>1331</v>
      </c>
      <c r="H33" s="179">
        <v>100</v>
      </c>
      <c r="I33" s="179">
        <v>81</v>
      </c>
      <c r="J33" s="179">
        <v>89</v>
      </c>
      <c r="K33" s="184">
        <v>70</v>
      </c>
      <c r="L33" s="179">
        <v>91</v>
      </c>
      <c r="M33" s="187">
        <f t="shared" si="1"/>
        <v>431</v>
      </c>
      <c r="N33" s="179">
        <v>85</v>
      </c>
      <c r="O33" s="179">
        <v>91</v>
      </c>
      <c r="P33" s="179">
        <v>75</v>
      </c>
      <c r="Q33" s="184">
        <v>96</v>
      </c>
      <c r="R33" s="188">
        <v>84</v>
      </c>
      <c r="S33" s="187">
        <f t="shared" si="2"/>
        <v>431</v>
      </c>
      <c r="T33" s="189">
        <v>100</v>
      </c>
      <c r="U33" s="189">
        <v>103</v>
      </c>
      <c r="V33" s="189">
        <v>89</v>
      </c>
      <c r="W33" s="184">
        <v>83</v>
      </c>
      <c r="X33" s="188">
        <v>94</v>
      </c>
      <c r="Y33" s="268">
        <f t="shared" si="3"/>
        <v>469</v>
      </c>
      <c r="Z33" s="2"/>
      <c r="AA33" s="2"/>
      <c r="AB33" s="2"/>
      <c r="AC33" s="2"/>
      <c r="AD33" s="2"/>
      <c r="AE33" s="2"/>
      <c r="AF33" s="2"/>
    </row>
    <row r="34" spans="1:32" ht="18.600000000000001">
      <c r="A34" s="2"/>
      <c r="B34" s="21"/>
      <c r="C34" s="191">
        <v>29</v>
      </c>
      <c r="D34" s="267" t="s">
        <v>42</v>
      </c>
      <c r="E34" s="183"/>
      <c r="F34" s="186">
        <v>44615</v>
      </c>
      <c r="G34" s="190">
        <f t="shared" si="0"/>
        <v>1255</v>
      </c>
      <c r="H34" s="179">
        <v>81</v>
      </c>
      <c r="I34" s="179">
        <v>75</v>
      </c>
      <c r="J34" s="179">
        <v>92</v>
      </c>
      <c r="K34" s="184">
        <v>89</v>
      </c>
      <c r="L34" s="179">
        <v>85</v>
      </c>
      <c r="M34" s="187">
        <f t="shared" si="1"/>
        <v>422</v>
      </c>
      <c r="N34" s="179">
        <v>73</v>
      </c>
      <c r="O34" s="179">
        <v>72</v>
      </c>
      <c r="P34" s="179">
        <v>86</v>
      </c>
      <c r="Q34" s="184">
        <v>76</v>
      </c>
      <c r="R34" s="189">
        <v>92</v>
      </c>
      <c r="S34" s="187">
        <f t="shared" si="2"/>
        <v>399</v>
      </c>
      <c r="T34" s="308">
        <v>86</v>
      </c>
      <c r="U34" s="308">
        <v>86</v>
      </c>
      <c r="V34" s="308">
        <v>81</v>
      </c>
      <c r="W34" s="178">
        <v>76</v>
      </c>
      <c r="X34" s="188">
        <v>105</v>
      </c>
      <c r="Y34" s="268">
        <f t="shared" si="3"/>
        <v>434</v>
      </c>
      <c r="Z34" s="2"/>
      <c r="AA34" s="2"/>
      <c r="AB34" s="2"/>
      <c r="AC34" s="2"/>
      <c r="AD34" s="2"/>
      <c r="AE34" s="2"/>
      <c r="AF34" s="2"/>
    </row>
    <row r="35" spans="1:32" ht="18.600000000000001">
      <c r="A35" s="2"/>
      <c r="B35" s="21"/>
      <c r="C35" s="191">
        <v>30</v>
      </c>
      <c r="D35" s="267" t="s">
        <v>74</v>
      </c>
      <c r="E35" s="183"/>
      <c r="F35" s="186">
        <v>44811</v>
      </c>
      <c r="G35" s="190">
        <f t="shared" si="0"/>
        <v>1313</v>
      </c>
      <c r="H35" s="179">
        <v>68</v>
      </c>
      <c r="I35" s="179">
        <v>68</v>
      </c>
      <c r="J35" s="179">
        <v>124</v>
      </c>
      <c r="K35" s="184">
        <v>71</v>
      </c>
      <c r="L35" s="179">
        <v>85</v>
      </c>
      <c r="M35" s="187">
        <f t="shared" si="1"/>
        <v>416</v>
      </c>
      <c r="N35" s="179">
        <v>107</v>
      </c>
      <c r="O35" s="179">
        <v>88</v>
      </c>
      <c r="P35" s="179">
        <v>90</v>
      </c>
      <c r="Q35" s="184">
        <v>94</v>
      </c>
      <c r="R35" s="189">
        <v>91</v>
      </c>
      <c r="S35" s="187">
        <f t="shared" si="2"/>
        <v>470</v>
      </c>
      <c r="T35" s="308">
        <v>75</v>
      </c>
      <c r="U35" s="189">
        <v>77</v>
      </c>
      <c r="V35" s="189">
        <v>91</v>
      </c>
      <c r="W35" s="184">
        <v>95</v>
      </c>
      <c r="X35" s="188">
        <v>89</v>
      </c>
      <c r="Y35" s="268">
        <f t="shared" si="3"/>
        <v>427</v>
      </c>
      <c r="Z35" s="2"/>
      <c r="AA35" s="2"/>
      <c r="AB35" s="2"/>
      <c r="AC35" s="2"/>
      <c r="AD35" s="2"/>
      <c r="AE35" s="2"/>
      <c r="AF35" s="2"/>
    </row>
    <row r="36" spans="1:32" ht="18.600000000000001">
      <c r="A36" s="2"/>
      <c r="B36" s="21"/>
      <c r="C36" s="191">
        <v>31</v>
      </c>
      <c r="D36" s="267" t="s">
        <v>44</v>
      </c>
      <c r="E36" s="54"/>
      <c r="F36" s="186"/>
      <c r="G36" s="190">
        <f t="shared" si="0"/>
        <v>0</v>
      </c>
      <c r="H36" s="179"/>
      <c r="I36" s="179"/>
      <c r="J36" s="179"/>
      <c r="K36" s="184"/>
      <c r="L36" s="179"/>
      <c r="M36" s="187">
        <f t="shared" si="1"/>
        <v>0</v>
      </c>
      <c r="N36" s="179"/>
      <c r="O36" s="179"/>
      <c r="P36" s="179"/>
      <c r="Q36" s="179"/>
      <c r="R36" s="179"/>
      <c r="S36" s="187">
        <f t="shared" si="2"/>
        <v>0</v>
      </c>
      <c r="T36" s="308"/>
      <c r="U36" s="189"/>
      <c r="V36" s="189"/>
      <c r="W36" s="184"/>
      <c r="X36" s="188"/>
      <c r="Y36" s="268">
        <f t="shared" si="3"/>
        <v>0</v>
      </c>
      <c r="Z36" s="2"/>
      <c r="AA36" s="2"/>
      <c r="AB36" s="2"/>
      <c r="AC36" s="2"/>
      <c r="AD36" s="2"/>
      <c r="AE36" s="2"/>
      <c r="AF36" s="2"/>
    </row>
    <row r="37" spans="1:32" ht="19.2" thickBot="1">
      <c r="A37" s="2"/>
      <c r="B37" s="21"/>
      <c r="C37" s="191">
        <v>32</v>
      </c>
      <c r="D37" s="270" t="s">
        <v>56</v>
      </c>
      <c r="E37" s="271"/>
      <c r="F37" s="272"/>
      <c r="G37" s="307">
        <f t="shared" si="0"/>
        <v>0</v>
      </c>
      <c r="H37" s="273"/>
      <c r="I37" s="273"/>
      <c r="J37" s="273"/>
      <c r="K37" s="274"/>
      <c r="L37" s="273"/>
      <c r="M37" s="275">
        <f t="shared" si="1"/>
        <v>0</v>
      </c>
      <c r="N37" s="273"/>
      <c r="O37" s="273"/>
      <c r="P37" s="273"/>
      <c r="Q37" s="273"/>
      <c r="R37" s="273"/>
      <c r="S37" s="275">
        <f t="shared" si="2"/>
        <v>0</v>
      </c>
      <c r="T37" s="311"/>
      <c r="U37" s="276"/>
      <c r="V37" s="276"/>
      <c r="W37" s="274"/>
      <c r="X37" s="277"/>
      <c r="Y37" s="278">
        <f t="shared" si="3"/>
        <v>0</v>
      </c>
      <c r="Z37" s="2"/>
      <c r="AA37" s="2"/>
      <c r="AB37" s="2"/>
      <c r="AC37" s="2"/>
      <c r="AD37" s="2"/>
      <c r="AE37" s="2"/>
      <c r="AF37" s="2"/>
    </row>
    <row r="38" spans="1:32" ht="18.600000000000001">
      <c r="A38" s="2"/>
      <c r="B38" s="21"/>
      <c r="C38" s="54"/>
      <c r="D38" s="54"/>
      <c r="E38" s="54"/>
      <c r="F38" s="28"/>
      <c r="G38" s="28"/>
      <c r="H38" s="13"/>
      <c r="I38" s="13"/>
      <c r="J38" s="13"/>
      <c r="K38" s="28"/>
      <c r="L38" s="13"/>
      <c r="M38" s="13"/>
      <c r="N38" s="13"/>
      <c r="O38" s="13"/>
      <c r="P38" s="13"/>
      <c r="Q38" s="28"/>
      <c r="R38" s="17"/>
      <c r="S38" s="13"/>
      <c r="T38" s="13"/>
      <c r="U38" s="13"/>
      <c r="V38" s="13"/>
      <c r="W38" s="28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sortState xmlns:xlrd2="http://schemas.microsoft.com/office/spreadsheetml/2017/richdata2" ref="D6:Y37">
    <sortCondition descending="1" ref="G6:G37"/>
  </sortState>
  <mergeCells count="2">
    <mergeCell ref="C2:X2"/>
    <mergeCell ref="D4:Y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Voorblad</vt:lpstr>
      <vt:lpstr>Daguitslag</vt:lpstr>
      <vt:lpstr>Persoonlijke score</vt:lpstr>
      <vt:lpstr>Tussenstand competite</vt:lpstr>
      <vt:lpstr>stand op gemid</vt:lpstr>
      <vt:lpstr>Speciale score</vt:lpstr>
      <vt:lpstr>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</cp:lastModifiedBy>
  <cp:lastPrinted>2021-10-20T07:33:47Z</cp:lastPrinted>
  <dcterms:created xsi:type="dcterms:W3CDTF">2020-09-18T09:37:10Z</dcterms:created>
  <dcterms:modified xsi:type="dcterms:W3CDTF">2022-09-08T13:30:48Z</dcterms:modified>
</cp:coreProperties>
</file>