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nand\Documents\Sjoelclub Langeraar\"/>
    </mc:Choice>
  </mc:AlternateContent>
  <xr:revisionPtr revIDLastSave="0" documentId="13_ncr:1_{4B8D5719-92C4-4CCA-B998-28F53B32F408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1" i="3" l="1"/>
  <c r="U39" i="3"/>
  <c r="U38" i="3"/>
  <c r="U28" i="3"/>
  <c r="U27" i="3"/>
  <c r="U26" i="3"/>
  <c r="U25" i="3"/>
  <c r="U20" i="3"/>
  <c r="U23" i="3"/>
  <c r="U22" i="3"/>
  <c r="U19" i="3"/>
  <c r="U24" i="3"/>
  <c r="U21" i="3"/>
  <c r="U14" i="3"/>
  <c r="U13" i="3"/>
  <c r="U15" i="3"/>
  <c r="U11" i="3"/>
  <c r="U10" i="3"/>
  <c r="U9" i="3"/>
  <c r="U7" i="3"/>
  <c r="U6" i="3"/>
  <c r="U34" i="3"/>
  <c r="U36" i="3"/>
  <c r="U37" i="3"/>
  <c r="U35" i="3"/>
  <c r="U33" i="3"/>
  <c r="U12" i="3"/>
  <c r="U8" i="3"/>
  <c r="G26" i="6"/>
  <c r="M26" i="6"/>
  <c r="S26" i="6"/>
  <c r="Y26" i="6"/>
  <c r="U45" i="3"/>
  <c r="S20" i="3"/>
  <c r="S19" i="3"/>
  <c r="U40" i="3"/>
  <c r="U42" i="3"/>
  <c r="S15" i="3"/>
  <c r="U26" i="2"/>
  <c r="U7" i="2"/>
  <c r="U10" i="2"/>
  <c r="U5" i="2"/>
  <c r="U20" i="2"/>
  <c r="U25" i="2"/>
  <c r="U17" i="2"/>
  <c r="U9" i="2"/>
  <c r="U24" i="2"/>
  <c r="U11" i="2"/>
  <c r="U27" i="2"/>
  <c r="U28" i="2"/>
  <c r="U13" i="2"/>
  <c r="U6" i="2"/>
  <c r="U19" i="2"/>
  <c r="U15" i="2"/>
  <c r="U14" i="2"/>
  <c r="U29" i="2"/>
  <c r="U23" i="2"/>
  <c r="U21" i="2"/>
  <c r="U16" i="2"/>
  <c r="U31" i="2"/>
  <c r="U32" i="2"/>
  <c r="U12" i="2"/>
  <c r="U22" i="2"/>
  <c r="U33" i="2"/>
  <c r="U34" i="2"/>
  <c r="U18" i="2"/>
  <c r="U30" i="2"/>
  <c r="U35" i="2"/>
  <c r="U36" i="2"/>
  <c r="AA26" i="2"/>
  <c r="AA7" i="2"/>
  <c r="AA10" i="2"/>
  <c r="AA5" i="2"/>
  <c r="AA20" i="2"/>
  <c r="AA25" i="2"/>
  <c r="AA17" i="2"/>
  <c r="AA24" i="2"/>
  <c r="AA11" i="2"/>
  <c r="AA27" i="2"/>
  <c r="AA28" i="2"/>
  <c r="AA13" i="2"/>
  <c r="AA9" i="2"/>
  <c r="AA6" i="2"/>
  <c r="AA19" i="2"/>
  <c r="AA15" i="2"/>
  <c r="AA14" i="2"/>
  <c r="AA29" i="2"/>
  <c r="AA23" i="2"/>
  <c r="AA16" i="2"/>
  <c r="AA31" i="2"/>
  <c r="AA32" i="2"/>
  <c r="AA22" i="2"/>
  <c r="AA21" i="2"/>
  <c r="AA12" i="2"/>
  <c r="AA33" i="2"/>
  <c r="AA34" i="2"/>
  <c r="AA18" i="2"/>
  <c r="AA30" i="2"/>
  <c r="AA35" i="2"/>
  <c r="AA36" i="2"/>
  <c r="Y18" i="6"/>
  <c r="Y20" i="6"/>
  <c r="S18" i="6"/>
  <c r="S20" i="6"/>
  <c r="M18" i="6"/>
  <c r="M20" i="6"/>
  <c r="G18" i="6"/>
  <c r="G20" i="6"/>
  <c r="Q4" i="5"/>
  <c r="O4" i="5"/>
  <c r="M4" i="5"/>
  <c r="S25" i="3" l="1"/>
  <c r="AA8" i="2"/>
  <c r="O32" i="2"/>
  <c r="O23" i="2"/>
  <c r="Y8" i="6"/>
  <c r="Y9" i="6"/>
  <c r="Y7" i="6"/>
  <c r="Y10" i="6"/>
  <c r="Y11" i="6"/>
  <c r="Y12" i="6"/>
  <c r="Y13" i="6"/>
  <c r="Y15" i="6"/>
  <c r="Y14" i="6"/>
  <c r="Y17" i="6"/>
  <c r="Y19" i="6"/>
  <c r="Y16" i="6"/>
  <c r="Y22" i="6"/>
  <c r="Y21" i="6"/>
  <c r="Y23" i="6"/>
  <c r="Y24" i="6"/>
  <c r="Y28" i="6"/>
  <c r="Y27" i="6"/>
  <c r="Y29" i="6"/>
  <c r="Y30" i="6"/>
  <c r="Y25" i="6"/>
  <c r="Y34" i="6"/>
  <c r="Y31" i="6"/>
  <c r="Y33" i="6"/>
  <c r="Y32" i="6"/>
  <c r="Y35" i="6"/>
  <c r="Y36" i="6"/>
  <c r="Y37" i="6"/>
  <c r="S8" i="6"/>
  <c r="S9" i="6"/>
  <c r="S7" i="6"/>
  <c r="S10" i="6"/>
  <c r="S11" i="6"/>
  <c r="S12" i="6"/>
  <c r="S13" i="6"/>
  <c r="S15" i="6"/>
  <c r="S14" i="6"/>
  <c r="S17" i="6"/>
  <c r="S19" i="6"/>
  <c r="S16" i="6"/>
  <c r="S22" i="6"/>
  <c r="S21" i="6"/>
  <c r="S23" i="6"/>
  <c r="S24" i="6"/>
  <c r="S28" i="6"/>
  <c r="S27" i="6"/>
  <c r="S29" i="6"/>
  <c r="S30" i="6"/>
  <c r="S25" i="6"/>
  <c r="S34" i="6"/>
  <c r="S31" i="6"/>
  <c r="S33" i="6"/>
  <c r="S32" i="6"/>
  <c r="S35" i="6"/>
  <c r="S36" i="6"/>
  <c r="S37" i="6"/>
  <c r="M8" i="6"/>
  <c r="M9" i="6"/>
  <c r="M7" i="6"/>
  <c r="M10" i="6"/>
  <c r="M11" i="6"/>
  <c r="M12" i="6"/>
  <c r="M13" i="6"/>
  <c r="M15" i="6"/>
  <c r="M14" i="6"/>
  <c r="M17" i="6"/>
  <c r="M19" i="6"/>
  <c r="M16" i="6"/>
  <c r="M22" i="6"/>
  <c r="M21" i="6"/>
  <c r="M23" i="6"/>
  <c r="M24" i="6"/>
  <c r="M28" i="6"/>
  <c r="M27" i="6"/>
  <c r="M29" i="6"/>
  <c r="M30" i="6"/>
  <c r="M25" i="6"/>
  <c r="M34" i="6"/>
  <c r="M31" i="6"/>
  <c r="M33" i="6"/>
  <c r="M32" i="6"/>
  <c r="M35" i="6"/>
  <c r="M36" i="6"/>
  <c r="M37" i="6"/>
  <c r="Y6" i="6"/>
  <c r="S6" i="6"/>
  <c r="M6" i="6"/>
  <c r="G8" i="6"/>
  <c r="G9" i="6"/>
  <c r="G7" i="6"/>
  <c r="G10" i="6"/>
  <c r="G11" i="6"/>
  <c r="G12" i="6"/>
  <c r="G13" i="6"/>
  <c r="G15" i="6"/>
  <c r="G14" i="6"/>
  <c r="G17" i="6"/>
  <c r="G19" i="6"/>
  <c r="G16" i="6"/>
  <c r="G22" i="6"/>
  <c r="G21" i="6"/>
  <c r="G23" i="6"/>
  <c r="G24" i="6"/>
  <c r="G28" i="6"/>
  <c r="G27" i="6"/>
  <c r="G29" i="6"/>
  <c r="G30" i="6"/>
  <c r="G25" i="6"/>
  <c r="G34" i="6"/>
  <c r="G31" i="6"/>
  <c r="G33" i="6"/>
  <c r="G32" i="6"/>
  <c r="G35" i="6"/>
  <c r="G36" i="6"/>
  <c r="G37" i="6"/>
  <c r="G6" i="6"/>
  <c r="O8" i="2"/>
  <c r="O31" i="2"/>
  <c r="O10" i="2"/>
  <c r="O5" i="2"/>
  <c r="O20" i="2"/>
  <c r="O11" i="2"/>
  <c r="O18" i="2"/>
  <c r="O35" i="2"/>
  <c r="O12" i="2"/>
  <c r="O34" i="2"/>
  <c r="O26" i="2"/>
  <c r="O24" i="2"/>
  <c r="O29" i="2"/>
  <c r="O21" i="2"/>
  <c r="O25" i="2"/>
  <c r="O16" i="2"/>
  <c r="O15" i="2"/>
  <c r="O7" i="2"/>
  <c r="O30" i="2"/>
  <c r="O27" i="2"/>
  <c r="O13" i="2"/>
  <c r="O17" i="2"/>
  <c r="O28" i="2"/>
  <c r="O36" i="2"/>
  <c r="O9" i="2"/>
  <c r="O14" i="2"/>
  <c r="O33" i="2"/>
  <c r="O22" i="2"/>
  <c r="O6" i="2"/>
  <c r="O19" i="2"/>
  <c r="U8" i="2"/>
  <c r="S6" i="3"/>
  <c r="S41" i="3"/>
  <c r="S7" i="3"/>
  <c r="S46" i="3"/>
  <c r="U46" i="3"/>
  <c r="S45" i="3"/>
  <c r="S34" i="3"/>
  <c r="S39" i="3"/>
  <c r="S35" i="3"/>
  <c r="S37" i="3"/>
  <c r="F23" i="2" l="1"/>
  <c r="H23" i="2" s="1"/>
  <c r="F32" i="2"/>
  <c r="H32" i="2" s="1"/>
  <c r="F17" i="2"/>
  <c r="H17" i="2" s="1"/>
  <c r="F18" i="2"/>
  <c r="H18" i="2" s="1"/>
  <c r="F10" i="2"/>
  <c r="H10" i="2" s="1"/>
  <c r="F27" i="2"/>
  <c r="H27" i="2" s="1"/>
  <c r="F20" i="2"/>
  <c r="H20" i="2" s="1"/>
  <c r="F8" i="2"/>
  <c r="H8" i="2" s="1"/>
  <c r="F5" i="2"/>
  <c r="H5" i="2" s="1"/>
  <c r="F12" i="2"/>
  <c r="H12" i="2" s="1"/>
  <c r="F7" i="2"/>
  <c r="H7" i="2" s="1"/>
  <c r="F19" i="2"/>
  <c r="H19" i="2" s="1"/>
  <c r="F11" i="2"/>
  <c r="H11" i="2" s="1"/>
  <c r="F31" i="2"/>
  <c r="H31" i="2" s="1"/>
  <c r="F9" i="2"/>
  <c r="H9" i="2" s="1"/>
  <c r="F36" i="2"/>
  <c r="H36" i="2" s="1"/>
  <c r="F33" i="2"/>
  <c r="H33" i="2" s="1"/>
  <c r="F6" i="2"/>
  <c r="H6" i="2" s="1"/>
  <c r="F22" i="2"/>
  <c r="H22" i="2" s="1"/>
  <c r="F14" i="2"/>
  <c r="H14" i="2" s="1"/>
  <c r="F16" i="2"/>
  <c r="H16" i="2" s="1"/>
  <c r="F28" i="2"/>
  <c r="H28" i="2" s="1"/>
  <c r="F30" i="2"/>
  <c r="H30" i="2" s="1"/>
  <c r="F25" i="2"/>
  <c r="H25" i="2" s="1"/>
  <c r="F13" i="2"/>
  <c r="H13" i="2" s="1"/>
  <c r="F15" i="2"/>
  <c r="H15" i="2" s="1"/>
  <c r="F29" i="2"/>
  <c r="H29" i="2" s="1"/>
  <c r="F26" i="2"/>
  <c r="H26" i="2" s="1"/>
  <c r="F21" i="2"/>
  <c r="H21" i="2" s="1"/>
  <c r="F34" i="2"/>
  <c r="H34" i="2" s="1"/>
  <c r="F24" i="2"/>
  <c r="H24" i="2" s="1"/>
  <c r="F35" i="2"/>
  <c r="H35" i="2" s="1"/>
  <c r="K4" i="5"/>
  <c r="S40" i="3"/>
  <c r="S38" i="3"/>
  <c r="S36" i="3"/>
  <c r="S42" i="3"/>
  <c r="S33" i="3"/>
  <c r="S22" i="3"/>
  <c r="S26" i="3"/>
  <c r="S28" i="3"/>
  <c r="S21" i="3"/>
  <c r="S23" i="3"/>
  <c r="S24" i="3"/>
  <c r="S27" i="3"/>
  <c r="S9" i="3"/>
  <c r="S12" i="3"/>
  <c r="S13" i="3"/>
  <c r="S11" i="3"/>
  <c r="S10" i="3"/>
  <c r="S14" i="3"/>
  <c r="S8" i="3"/>
</calcChain>
</file>

<file path=xl/sharedStrings.xml><?xml version="1.0" encoding="utf-8"?>
<sst xmlns="http://schemas.openxmlformats.org/spreadsheetml/2006/main" count="336" uniqueCount="83">
  <si>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</si>
  <si>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</si>
  <si>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</si>
  <si>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</si>
  <si>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</si>
  <si>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</si>
  <si>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</si>
  <si>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</si>
  <si>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</si>
  <si>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</si>
  <si>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</si>
  <si>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</si>
  <si>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</si>
  <si>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</si>
  <si>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</si>
  <si>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</si>
  <si>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</si>
  <si>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</si>
  <si>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</si>
  <si>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</si>
  <si>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</si>
  <si>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>Peter van der Zalm</t>
  </si>
  <si>
    <t>Jo van de Hoek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</si>
  <si>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</si>
  <si>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</si>
  <si>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</si>
  <si>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</si>
  <si>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</si>
  <si>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</si>
  <si>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</si>
  <si>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</si>
  <si>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</si>
  <si>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</si>
  <si>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</si>
  <si>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</si>
  <si>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Josѐ Verrij</t>
  </si>
  <si>
    <t>Truus Keijzer</t>
  </si>
  <si>
    <t>Trudie van Miltenburg</t>
  </si>
  <si>
    <t>Ans van Buuren</t>
  </si>
  <si>
    <t>Cor Zwanenburg</t>
  </si>
  <si>
    <t>Manus van Rijn</t>
  </si>
  <si>
    <t>Marry van Rijn</t>
  </si>
  <si>
    <t>Corrie Zwirs</t>
  </si>
  <si>
    <t>Greet Versluis</t>
  </si>
  <si>
    <t>Wim van Miltenburg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</si>
  <si>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</si>
  <si>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</si>
  <si>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</si>
  <si>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</si>
  <si>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</si>
  <si>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</si>
  <si>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</si>
  <si>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</si>
  <si>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</si>
  <si>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</si>
  <si>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</si>
  <si>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Trudie v. Miltenburg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</si>
  <si>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</si>
  <si>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</si>
  <si>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</si>
  <si>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</si>
  <si>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</si>
  <si>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</si>
  <si>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</si>
  <si>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</si>
  <si>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</si>
  <si>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Theo van leijden</t>
  </si>
  <si>
    <t>Corry Zwirs</t>
  </si>
  <si>
    <t>Mahjan Yari</t>
  </si>
  <si>
    <t>Maria Baggen</t>
  </si>
  <si>
    <t>Maria</t>
  </si>
  <si>
    <t>Klasse X</t>
  </si>
  <si>
    <t>Monique van Leijden</t>
  </si>
  <si>
    <t>B-klasse</t>
  </si>
  <si>
    <t>C-klasse</t>
  </si>
  <si>
    <t>A-klasse</t>
  </si>
  <si>
    <t>gemiste</t>
  </si>
  <si>
    <t>avonden</t>
  </si>
  <si>
    <t>totaal</t>
  </si>
  <si>
    <t xml:space="preserve">      Tussenstand competitie 2022-2023</t>
  </si>
  <si>
    <t>Gem. 2022-23</t>
  </si>
  <si>
    <t xml:space="preserve"> Daguitslag 19 OKTOBER 2022</t>
  </si>
  <si>
    <t>In totaal is er 1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</si>
</sst>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sz val="12"/>
      <color theme="9" tint="-0.499984740745262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rgb="FF0F06BA"/>
      <name val="Calibri"/>
      <family val="2"/>
      <scheme val="minor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36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2" xfId="2" applyFont="1" applyFill="1" applyBorder="1"/>
    <xf numFmtId="164" fontId="9" fillId="5" borderId="0" xfId="2" applyFont="1" applyFill="1" applyBorder="1"/>
    <xf numFmtId="164" fontId="10" fillId="3" borderId="0" xfId="2" applyFont="1" applyFill="1" applyBorder="1"/>
    <xf numFmtId="164" fontId="13" fillId="3" borderId="50" xfId="2" applyFont="1" applyFill="1" applyBorder="1"/>
    <xf numFmtId="164" fontId="13" fillId="3" borderId="52" xfId="2" applyFont="1" applyFill="1" applyBorder="1"/>
    <xf numFmtId="164" fontId="2" fillId="3" borderId="0" xfId="2" applyFill="1" applyBorder="1"/>
    <xf numFmtId="164" fontId="11" fillId="3" borderId="18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/>
    <xf numFmtId="164" fontId="11" fillId="3" borderId="22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5" xfId="2" applyFont="1" applyFill="1" applyBorder="1"/>
    <xf numFmtId="164" fontId="5" fillId="3" borderId="37" xfId="2" applyFont="1" applyFill="1" applyBorder="1"/>
    <xf numFmtId="164" fontId="13" fillId="3" borderId="16" xfId="2" applyFont="1" applyFill="1" applyBorder="1"/>
    <xf numFmtId="164" fontId="11" fillId="3" borderId="59" xfId="2" applyFont="1" applyFill="1" applyBorder="1"/>
    <xf numFmtId="164" fontId="13" fillId="3" borderId="23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28" xfId="2" applyFont="1" applyFill="1" applyBorder="1"/>
    <xf numFmtId="164" fontId="5" fillId="3" borderId="60" xfId="2" applyFont="1" applyFill="1" applyBorder="1"/>
    <xf numFmtId="164" fontId="13" fillId="3" borderId="4" xfId="2" applyFont="1" applyFill="1" applyBorder="1"/>
    <xf numFmtId="164" fontId="11" fillId="3" borderId="52" xfId="2" applyFont="1" applyFill="1" applyBorder="1"/>
    <xf numFmtId="164" fontId="11" fillId="3" borderId="34" xfId="2" applyFont="1" applyFill="1" applyBorder="1"/>
    <xf numFmtId="164" fontId="13" fillId="3" borderId="29" xfId="2" applyFont="1" applyFill="1" applyBorder="1"/>
    <xf numFmtId="0" fontId="13" fillId="3" borderId="71" xfId="0" applyFont="1" applyFill="1" applyBorder="1"/>
    <xf numFmtId="164" fontId="13" fillId="3" borderId="71" xfId="2" applyFont="1" applyFill="1" applyBorder="1"/>
    <xf numFmtId="0" fontId="0" fillId="3" borderId="29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79" fillId="3" borderId="46" xfId="2" applyNumberFormat="1" applyFont="1" applyFill="1" applyBorder="1"/>
    <xf numFmtId="0" fontId="79" fillId="3" borderId="54" xfId="2" applyNumberFormat="1" applyFont="1" applyFill="1" applyBorder="1"/>
    <xf numFmtId="164" fontId="79" fillId="3" borderId="18" xfId="2" applyFont="1" applyFill="1" applyBorder="1"/>
    <xf numFmtId="0" fontId="79" fillId="3" borderId="54" xfId="0" applyFont="1" applyFill="1" applyBorder="1"/>
    <xf numFmtId="0" fontId="79" fillId="3" borderId="18" xfId="0" applyFont="1" applyFill="1" applyBorder="1"/>
    <xf numFmtId="0" fontId="79" fillId="3" borderId="56" xfId="2" applyNumberFormat="1" applyFont="1" applyFill="1" applyBorder="1"/>
    <xf numFmtId="0" fontId="79" fillId="3" borderId="58" xfId="2" applyNumberFormat="1" applyFont="1" applyFill="1" applyBorder="1"/>
    <xf numFmtId="164" fontId="79" fillId="3" borderId="59" xfId="2" applyFont="1" applyFill="1" applyBorder="1"/>
    <xf numFmtId="164" fontId="79" fillId="3" borderId="52" xfId="2" applyFont="1" applyFill="1" applyBorder="1"/>
    <xf numFmtId="0" fontId="79" fillId="3" borderId="64" xfId="2" applyNumberFormat="1" applyFont="1" applyFill="1" applyBorder="1"/>
    <xf numFmtId="164" fontId="79" fillId="3" borderId="34" xfId="2" applyFont="1" applyFill="1" applyBorder="1"/>
    <xf numFmtId="164" fontId="5" fillId="3" borderId="0" xfId="2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0" fontId="75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6" fillId="3" borderId="0" xfId="0" applyFont="1" applyFill="1"/>
    <xf numFmtId="0" fontId="5" fillId="3" borderId="0" xfId="0" applyFont="1" applyFill="1"/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164" fontId="83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7" fillId="3" borderId="0" xfId="0" applyFont="1" applyFill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0" fontId="78" fillId="3" borderId="52" xfId="2" applyNumberFormat="1" applyFont="1" applyFill="1" applyBorder="1" applyAlignment="1">
      <alignment horizontal="center"/>
    </xf>
    <xf numFmtId="164" fontId="11" fillId="3" borderId="52" xfId="2" applyFont="1" applyFill="1" applyBorder="1" applyAlignment="1">
      <alignment horizontal="center"/>
    </xf>
    <xf numFmtId="2" fontId="16" fillId="3" borderId="52" xfId="1" applyNumberFormat="1" applyFont="1" applyFill="1" applyBorder="1" applyAlignment="1">
      <alignment horizontal="center"/>
    </xf>
    <xf numFmtId="164" fontId="16" fillId="3" borderId="52" xfId="2" applyFont="1" applyFill="1" applyBorder="1" applyAlignment="1">
      <alignment horizontal="center"/>
    </xf>
    <xf numFmtId="0" fontId="13" fillId="3" borderId="52" xfId="2" applyNumberFormat="1" applyFont="1" applyFill="1" applyBorder="1" applyAlignment="1">
      <alignment horizontal="center"/>
    </xf>
    <xf numFmtId="0" fontId="78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2" fillId="3" borderId="0" xfId="0" applyFont="1" applyFill="1"/>
    <xf numFmtId="164" fontId="9" fillId="5" borderId="30" xfId="2" applyFont="1" applyFill="1" applyBorder="1"/>
    <xf numFmtId="164" fontId="5" fillId="3" borderId="82" xfId="2" applyFont="1" applyFill="1" applyBorder="1"/>
    <xf numFmtId="164" fontId="79" fillId="3" borderId="47" xfId="2" applyFont="1" applyFill="1" applyBorder="1"/>
    <xf numFmtId="0" fontId="79" fillId="3" borderId="78" xfId="2" applyNumberFormat="1" applyFont="1" applyFill="1" applyBorder="1"/>
    <xf numFmtId="0" fontId="79" fillId="3" borderId="90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/>
    <xf numFmtId="165" fontId="37" fillId="5" borderId="0" xfId="2" applyNumberFormat="1" applyFont="1" applyFill="1" applyBorder="1"/>
    <xf numFmtId="164" fontId="38" fillId="3" borderId="0" xfId="2" applyFont="1" applyFill="1"/>
    <xf numFmtId="164" fontId="32" fillId="3" borderId="25" xfId="2" applyFont="1" applyFill="1" applyBorder="1"/>
    <xf numFmtId="166" fontId="33" fillId="3" borderId="4" xfId="2" applyNumberFormat="1" applyFont="1" applyFill="1" applyBorder="1"/>
    <xf numFmtId="167" fontId="33" fillId="3" borderId="0" xfId="2" applyNumberFormat="1" applyFont="1" applyFill="1" applyBorder="1"/>
    <xf numFmtId="167" fontId="41" fillId="3" borderId="0" xfId="0" applyNumberFormat="1" applyFont="1" applyFill="1"/>
    <xf numFmtId="167" fontId="2" fillId="3" borderId="0" xfId="0" applyNumberFormat="1" applyFont="1" applyFill="1"/>
    <xf numFmtId="0" fontId="42" fillId="3" borderId="18" xfId="2" applyNumberFormat="1" applyFont="1" applyFill="1" applyBorder="1" applyAlignment="1">
      <alignment horizontal="center"/>
    </xf>
    <xf numFmtId="164" fontId="42" fillId="3" borderId="18" xfId="2" applyFont="1" applyFill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164" fontId="43" fillId="3" borderId="18" xfId="2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/>
    <xf numFmtId="0" fontId="43" fillId="3" borderId="0" xfId="0" applyFont="1" applyFill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76" xfId="2" applyFont="1" applyFill="1" applyBorder="1"/>
    <xf numFmtId="165" fontId="14" fillId="3" borderId="77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74" xfId="2" applyNumberFormat="1" applyFont="1" applyFill="1" applyBorder="1" applyAlignment="1">
      <alignment horizontal="center"/>
    </xf>
    <xf numFmtId="164" fontId="5" fillId="5" borderId="84" xfId="2" applyFont="1" applyFill="1" applyBorder="1"/>
    <xf numFmtId="165" fontId="37" fillId="5" borderId="77" xfId="2" applyNumberFormat="1" applyFont="1" applyFill="1" applyBorder="1"/>
    <xf numFmtId="0" fontId="10" fillId="3" borderId="0" xfId="0" applyFont="1" applyFill="1"/>
    <xf numFmtId="0" fontId="42" fillId="3" borderId="47" xfId="0" applyFont="1" applyFill="1" applyBorder="1" applyAlignment="1">
      <alignment horizontal="center"/>
    </xf>
    <xf numFmtId="164" fontId="42" fillId="3" borderId="47" xfId="2" applyFont="1" applyFill="1" applyBorder="1" applyAlignment="1">
      <alignment horizontal="center"/>
    </xf>
    <xf numFmtId="0" fontId="43" fillId="3" borderId="47" xfId="0" applyFont="1" applyFill="1" applyBorder="1" applyAlignment="1">
      <alignment horizontal="center"/>
    </xf>
    <xf numFmtId="164" fontId="43" fillId="3" borderId="47" xfId="2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165" fontId="10" fillId="3" borderId="0" xfId="2" applyNumberFormat="1" applyFont="1" applyFill="1" applyBorder="1"/>
    <xf numFmtId="164" fontId="34" fillId="3" borderId="0" xfId="2" applyFont="1" applyFill="1" applyBorder="1"/>
    <xf numFmtId="0" fontId="79" fillId="3" borderId="76" xfId="2" applyNumberFormat="1" applyFont="1" applyFill="1" applyBorder="1"/>
    <xf numFmtId="164" fontId="42" fillId="4" borderId="52" xfId="2" applyFont="1" applyFill="1" applyBorder="1" applyAlignment="1">
      <alignment horizontal="center"/>
    </xf>
    <xf numFmtId="164" fontId="43" fillId="3" borderId="76" xfId="2" applyFont="1" applyFill="1" applyBorder="1" applyAlignment="1">
      <alignment horizontal="center"/>
    </xf>
    <xf numFmtId="164" fontId="43" fillId="3" borderId="78" xfId="2" applyFont="1" applyFill="1" applyBorder="1" applyAlignment="1">
      <alignment horizontal="center"/>
    </xf>
    <xf numFmtId="0" fontId="0" fillId="3" borderId="78" xfId="0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29" xfId="2" applyFont="1" applyFill="1" applyBorder="1"/>
    <xf numFmtId="0" fontId="42" fillId="3" borderId="47" xfId="2" applyNumberFormat="1" applyFont="1" applyFill="1" applyBorder="1" applyAlignment="1">
      <alignment horizontal="center"/>
    </xf>
    <xf numFmtId="164" fontId="43" fillId="3" borderId="36" xfId="2" applyFont="1" applyFill="1" applyBorder="1" applyAlignment="1">
      <alignment horizontal="center"/>
    </xf>
    <xf numFmtId="0" fontId="63" fillId="3" borderId="31" xfId="0" applyFont="1" applyFill="1" applyBorder="1"/>
    <xf numFmtId="0" fontId="10" fillId="3" borderId="3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0" fillId="3" borderId="86" xfId="0" applyFont="1" applyFill="1" applyBorder="1" applyAlignment="1">
      <alignment horizontal="center"/>
    </xf>
    <xf numFmtId="0" fontId="16" fillId="3" borderId="0" xfId="0" applyFont="1" applyFill="1"/>
    <xf numFmtId="0" fontId="54" fillId="4" borderId="0" xfId="0" applyFont="1" applyFill="1"/>
    <xf numFmtId="0" fontId="56" fillId="3" borderId="0" xfId="2" applyNumberFormat="1" applyFont="1" applyFill="1" applyBorder="1"/>
    <xf numFmtId="164" fontId="56" fillId="3" borderId="0" xfId="2" applyFont="1" applyFill="1" applyBorder="1"/>
    <xf numFmtId="0" fontId="60" fillId="3" borderId="0" xfId="0" applyFont="1" applyFill="1"/>
    <xf numFmtId="0" fontId="59" fillId="3" borderId="0" xfId="0" applyFont="1" applyFill="1"/>
    <xf numFmtId="0" fontId="61" fillId="3" borderId="0" xfId="0" applyFont="1" applyFill="1"/>
    <xf numFmtId="0" fontId="58" fillId="3" borderId="0" xfId="0" applyFont="1" applyFill="1"/>
    <xf numFmtId="0" fontId="55" fillId="3" borderId="0" xfId="0" applyFont="1" applyFill="1"/>
    <xf numFmtId="0" fontId="28" fillId="3" borderId="0" xfId="0" applyFont="1" applyFill="1"/>
    <xf numFmtId="0" fontId="84" fillId="3" borderId="0" xfId="2" applyNumberFormat="1" applyFont="1" applyFill="1" applyBorder="1"/>
    <xf numFmtId="0" fontId="68" fillId="11" borderId="78" xfId="0" applyFont="1" applyFill="1" applyBorder="1"/>
    <xf numFmtId="0" fontId="68" fillId="11" borderId="0" xfId="0" applyFont="1" applyFill="1"/>
    <xf numFmtId="0" fontId="68" fillId="11" borderId="74" xfId="0" applyFont="1" applyFill="1" applyBorder="1"/>
    <xf numFmtId="0" fontId="0" fillId="11" borderId="78" xfId="0" applyFill="1" applyBorder="1"/>
    <xf numFmtId="0" fontId="0" fillId="11" borderId="0" xfId="0" applyFill="1"/>
    <xf numFmtId="164" fontId="80" fillId="7" borderId="0" xfId="2" applyFont="1" applyFill="1" applyBorder="1"/>
    <xf numFmtId="164" fontId="80" fillId="3" borderId="0" xfId="2" applyFont="1" applyFill="1" applyBorder="1"/>
    <xf numFmtId="0" fontId="79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1" fillId="3" borderId="0" xfId="2" applyFont="1" applyFill="1" applyBorder="1"/>
    <xf numFmtId="164" fontId="81" fillId="5" borderId="0" xfId="2" applyFont="1" applyFill="1" applyBorder="1" applyAlignment="1">
      <alignment horizontal="center" vertical="center"/>
    </xf>
    <xf numFmtId="164" fontId="81" fillId="7" borderId="0" xfId="2" applyFont="1" applyFill="1" applyBorder="1"/>
    <xf numFmtId="164" fontId="5" fillId="3" borderId="0" xfId="2" applyFont="1" applyFill="1" applyBorder="1" applyAlignment="1">
      <alignment horizontal="center"/>
    </xf>
    <xf numFmtId="164" fontId="79" fillId="3" borderId="0" xfId="2" applyFont="1" applyFill="1" applyBorder="1" applyAlignment="1">
      <alignment horizontal="center"/>
    </xf>
    <xf numFmtId="164" fontId="71" fillId="3" borderId="0" xfId="2" applyFont="1" applyFill="1" applyBorder="1" applyAlignment="1">
      <alignment horizontal="center"/>
    </xf>
    <xf numFmtId="168" fontId="79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74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2" fillId="3" borderId="0" xfId="0" applyFont="1" applyFill="1"/>
    <xf numFmtId="164" fontId="7" fillId="5" borderId="28" xfId="2" applyFont="1" applyFill="1" applyBorder="1"/>
    <xf numFmtId="164" fontId="7" fillId="5" borderId="81" xfId="2" applyFont="1" applyFill="1" applyBorder="1"/>
    <xf numFmtId="164" fontId="7" fillId="5" borderId="41" xfId="2" applyFont="1" applyFill="1" applyBorder="1"/>
    <xf numFmtId="0" fontId="78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4" xfId="2" applyNumberFormat="1" applyFont="1" applyFill="1" applyBorder="1" applyAlignment="1">
      <alignment horizontal="center"/>
    </xf>
    <xf numFmtId="164" fontId="5" fillId="5" borderId="61" xfId="2" applyFont="1" applyFill="1" applyBorder="1"/>
    <xf numFmtId="164" fontId="33" fillId="3" borderId="4" xfId="2" applyFont="1" applyFill="1" applyBorder="1"/>
    <xf numFmtId="164" fontId="79" fillId="3" borderId="74" xfId="2" applyFont="1" applyFill="1" applyBorder="1"/>
    <xf numFmtId="164" fontId="87" fillId="5" borderId="18" xfId="2" applyFont="1" applyFill="1" applyBorder="1" applyAlignment="1">
      <alignment horizontal="center"/>
    </xf>
    <xf numFmtId="0" fontId="87" fillId="3" borderId="18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8" fillId="3" borderId="0" xfId="0" applyFont="1" applyFill="1"/>
    <xf numFmtId="0" fontId="79" fillId="3" borderId="91" xfId="2" applyNumberFormat="1" applyFont="1" applyFill="1" applyBorder="1"/>
    <xf numFmtId="164" fontId="11" fillId="3" borderId="89" xfId="2" applyFont="1" applyFill="1" applyBorder="1"/>
    <xf numFmtId="164" fontId="5" fillId="5" borderId="96" xfId="2" applyFont="1" applyFill="1" applyBorder="1"/>
    <xf numFmtId="164" fontId="6" fillId="3" borderId="97" xfId="2" applyFont="1" applyFill="1" applyBorder="1"/>
    <xf numFmtId="164" fontId="2" fillId="3" borderId="16" xfId="2" applyFill="1" applyBorder="1"/>
    <xf numFmtId="164" fontId="8" fillId="3" borderId="16" xfId="2" applyFont="1" applyFill="1" applyBorder="1"/>
    <xf numFmtId="0" fontId="65" fillId="3" borderId="52" xfId="2" applyNumberFormat="1" applyFont="1" applyFill="1" applyBorder="1" applyAlignment="1">
      <alignment horizontal="center"/>
    </xf>
    <xf numFmtId="0" fontId="65" fillId="3" borderId="0" xfId="2" applyNumberFormat="1" applyFont="1" applyFill="1" applyBorder="1" applyAlignment="1">
      <alignment horizontal="center"/>
    </xf>
    <xf numFmtId="0" fontId="65" fillId="3" borderId="10" xfId="2" applyNumberFormat="1" applyFont="1" applyFill="1" applyBorder="1" applyAlignment="1">
      <alignment horizontal="center"/>
    </xf>
    <xf numFmtId="0" fontId="65" fillId="3" borderId="77" xfId="2" applyNumberFormat="1" applyFont="1" applyFill="1" applyBorder="1" applyAlignment="1">
      <alignment horizontal="center"/>
    </xf>
    <xf numFmtId="0" fontId="65" fillId="3" borderId="74" xfId="2" applyNumberFormat="1" applyFont="1" applyFill="1" applyBorder="1" applyAlignment="1">
      <alignment horizontal="center"/>
    </xf>
    <xf numFmtId="0" fontId="65" fillId="3" borderId="69" xfId="2" applyNumberFormat="1" applyFont="1" applyFill="1" applyBorder="1" applyAlignment="1">
      <alignment horizontal="center"/>
    </xf>
    <xf numFmtId="0" fontId="90" fillId="3" borderId="0" xfId="0" applyFont="1" applyFill="1"/>
    <xf numFmtId="0" fontId="91" fillId="3" borderId="76" xfId="0" applyFont="1" applyFill="1" applyBorder="1"/>
    <xf numFmtId="0" fontId="91" fillId="3" borderId="52" xfId="0" applyFont="1" applyFill="1" applyBorder="1"/>
    <xf numFmtId="0" fontId="91" fillId="3" borderId="77" xfId="0" applyFont="1" applyFill="1" applyBorder="1"/>
    <xf numFmtId="0" fontId="92" fillId="3" borderId="0" xfId="0" applyFont="1" applyFill="1"/>
    <xf numFmtId="0" fontId="91" fillId="3" borderId="0" xfId="0" applyFont="1" applyFill="1"/>
    <xf numFmtId="0" fontId="91" fillId="3" borderId="68" xfId="0" applyFont="1" applyFill="1" applyBorder="1"/>
    <xf numFmtId="0" fontId="92" fillId="3" borderId="10" xfId="0" applyFont="1" applyFill="1" applyBorder="1"/>
    <xf numFmtId="0" fontId="92" fillId="3" borderId="69" xfId="0" applyFont="1" applyFill="1" applyBorder="1"/>
    <xf numFmtId="164" fontId="42" fillId="3" borderId="22" xfId="2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164" fontId="43" fillId="3" borderId="22" xfId="2" applyFont="1" applyFill="1" applyBorder="1" applyAlignment="1">
      <alignment horizontal="center"/>
    </xf>
    <xf numFmtId="164" fontId="43" fillId="3" borderId="75" xfId="2" applyFont="1" applyFill="1" applyBorder="1" applyAlignment="1">
      <alignment horizontal="center"/>
    </xf>
    <xf numFmtId="165" fontId="14" fillId="3" borderId="69" xfId="2" applyNumberFormat="1" applyFont="1" applyFill="1" applyBorder="1" applyAlignment="1">
      <alignment horizontal="center"/>
    </xf>
    <xf numFmtId="164" fontId="42" fillId="4" borderId="100" xfId="2" applyFont="1" applyFill="1" applyBorder="1" applyAlignment="1">
      <alignment horizontal="center"/>
    </xf>
    <xf numFmtId="0" fontId="0" fillId="13" borderId="0" xfId="0" applyFill="1"/>
    <xf numFmtId="164" fontId="13" fillId="3" borderId="73" xfId="2" applyFont="1" applyFill="1" applyBorder="1"/>
    <xf numFmtId="0" fontId="0" fillId="3" borderId="73" xfId="0" applyFill="1" applyBorder="1"/>
    <xf numFmtId="0" fontId="0" fillId="14" borderId="0" xfId="0" applyFill="1"/>
    <xf numFmtId="0" fontId="0" fillId="14" borderId="10" xfId="0" applyFill="1" applyBorder="1"/>
    <xf numFmtId="164" fontId="43" fillId="3" borderId="68" xfId="2" applyFont="1" applyFill="1" applyBorder="1" applyAlignment="1">
      <alignment horizontal="center"/>
    </xf>
    <xf numFmtId="15" fontId="39" fillId="3" borderId="4" xfId="0" applyNumberFormat="1" applyFont="1" applyFill="1" applyBorder="1"/>
    <xf numFmtId="0" fontId="11" fillId="14" borderId="0" xfId="2" applyNumberFormat="1" applyFont="1" applyFill="1" applyBorder="1"/>
    <xf numFmtId="164" fontId="11" fillId="14" borderId="0" xfId="2" applyFont="1" applyFill="1" applyBorder="1"/>
    <xf numFmtId="164" fontId="21" fillId="14" borderId="0" xfId="2" applyFont="1" applyFill="1" applyBorder="1"/>
    <xf numFmtId="164" fontId="13" fillId="14" borderId="0" xfId="2" applyFont="1" applyFill="1" applyBorder="1"/>
    <xf numFmtId="164" fontId="13" fillId="3" borderId="103" xfId="2" applyFont="1" applyFill="1" applyBorder="1"/>
    <xf numFmtId="0" fontId="79" fillId="3" borderId="68" xfId="2" applyNumberFormat="1" applyFont="1" applyFill="1" applyBorder="1"/>
    <xf numFmtId="164" fontId="11" fillId="3" borderId="104" xfId="2" applyFont="1" applyFill="1" applyBorder="1"/>
    <xf numFmtId="164" fontId="79" fillId="3" borderId="34" xfId="2" applyFont="1" applyFill="1" applyBorder="1" applyAlignment="1">
      <alignment horizontal="center"/>
    </xf>
    <xf numFmtId="164" fontId="7" fillId="3" borderId="34" xfId="2" applyFont="1" applyFill="1" applyBorder="1" applyAlignment="1">
      <alignment horizontal="center"/>
    </xf>
    <xf numFmtId="164" fontId="13" fillId="3" borderId="105" xfId="2" applyFont="1" applyFill="1" applyBorder="1" applyAlignment="1">
      <alignment horizontal="center"/>
    </xf>
    <xf numFmtId="164" fontId="13" fillId="3" borderId="106" xfId="2" applyFont="1" applyFill="1" applyBorder="1" applyAlignment="1">
      <alignment horizontal="center"/>
    </xf>
    <xf numFmtId="164" fontId="79" fillId="3" borderId="106" xfId="2" applyFont="1" applyFill="1" applyBorder="1" applyAlignment="1">
      <alignment horizontal="center"/>
    </xf>
    <xf numFmtId="164" fontId="13" fillId="3" borderId="101" xfId="2" applyFont="1" applyFill="1" applyBorder="1" applyAlignment="1">
      <alignment horizontal="center"/>
    </xf>
    <xf numFmtId="164" fontId="20" fillId="3" borderId="101" xfId="0" applyNumberFormat="1" applyFont="1" applyFill="1" applyBorder="1" applyAlignment="1">
      <alignment horizontal="center"/>
    </xf>
    <xf numFmtId="164" fontId="20" fillId="3" borderId="105" xfId="2" applyFont="1" applyFill="1" applyBorder="1" applyAlignment="1">
      <alignment horizontal="center"/>
    </xf>
    <xf numFmtId="164" fontId="20" fillId="3" borderId="106" xfId="2" applyFont="1" applyFill="1" applyBorder="1" applyAlignment="1">
      <alignment horizontal="center"/>
    </xf>
    <xf numFmtId="0" fontId="74" fillId="3" borderId="76" xfId="0" applyFont="1" applyFill="1" applyBorder="1"/>
    <xf numFmtId="0" fontId="0" fillId="3" borderId="52" xfId="0" applyFill="1" applyBorder="1"/>
    <xf numFmtId="164" fontId="13" fillId="3" borderId="52" xfId="2" applyFont="1" applyFill="1" applyBorder="1" applyAlignment="1">
      <alignment horizontal="center"/>
    </xf>
    <xf numFmtId="164" fontId="14" fillId="3" borderId="52" xfId="2" applyFont="1" applyFill="1" applyBorder="1" applyAlignment="1">
      <alignment horizontal="center"/>
    </xf>
    <xf numFmtId="164" fontId="14" fillId="3" borderId="77" xfId="0" applyNumberFormat="1" applyFont="1" applyFill="1" applyBorder="1" applyAlignment="1">
      <alignment horizontal="center"/>
    </xf>
    <xf numFmtId="164" fontId="5" fillId="3" borderId="78" xfId="2" applyFont="1" applyFill="1" applyBorder="1"/>
    <xf numFmtId="164" fontId="14" fillId="3" borderId="74" xfId="0" applyNumberFormat="1" applyFont="1" applyFill="1" applyBorder="1" applyAlignment="1">
      <alignment horizontal="center"/>
    </xf>
    <xf numFmtId="0" fontId="5" fillId="3" borderId="78" xfId="0" applyFont="1" applyFill="1" applyBorder="1"/>
    <xf numFmtId="164" fontId="5" fillId="3" borderId="68" xfId="2" applyFont="1" applyFill="1" applyBorder="1"/>
    <xf numFmtId="164" fontId="5" fillId="3" borderId="10" xfId="2" applyFont="1" applyFill="1" applyBorder="1"/>
    <xf numFmtId="168" fontId="79" fillId="3" borderId="10" xfId="2" applyNumberFormat="1" applyFont="1" applyFill="1" applyBorder="1" applyAlignment="1">
      <alignment horizontal="center"/>
    </xf>
    <xf numFmtId="164" fontId="13" fillId="3" borderId="10" xfId="2" applyFont="1" applyFill="1" applyBorder="1" applyAlignment="1">
      <alignment horizontal="center"/>
    </xf>
    <xf numFmtId="164" fontId="79" fillId="3" borderId="10" xfId="2" applyFont="1" applyFill="1" applyBorder="1" applyAlignment="1">
      <alignment horizontal="center"/>
    </xf>
    <xf numFmtId="164" fontId="14" fillId="3" borderId="10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14" fillId="3" borderId="69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3" borderId="71" xfId="0" applyFill="1" applyBorder="1"/>
    <xf numFmtId="164" fontId="13" fillId="3" borderId="98" xfId="2" applyFont="1" applyFill="1" applyBorder="1"/>
    <xf numFmtId="164" fontId="72" fillId="3" borderId="104" xfId="2" applyFont="1" applyFill="1" applyBorder="1"/>
    <xf numFmtId="164" fontId="73" fillId="3" borderId="73" xfId="2" applyFont="1" applyFill="1" applyBorder="1"/>
    <xf numFmtId="164" fontId="73" fillId="3" borderId="104" xfId="2" applyFont="1" applyFill="1" applyBorder="1"/>
    <xf numFmtId="2" fontId="16" fillId="3" borderId="10" xfId="1" applyNumberFormat="1" applyFont="1" applyFill="1" applyBorder="1" applyAlignment="1">
      <alignment horizontal="center"/>
    </xf>
    <xf numFmtId="164" fontId="24" fillId="3" borderId="0" xfId="2" applyFont="1" applyFill="1" applyBorder="1"/>
    <xf numFmtId="164" fontId="29" fillId="7" borderId="112" xfId="2" applyFont="1" applyFill="1" applyBorder="1" applyAlignment="1">
      <alignment horizontal="center"/>
    </xf>
    <xf numFmtId="164" fontId="29" fillId="7" borderId="106" xfId="2" applyFont="1" applyFill="1" applyBorder="1" applyAlignment="1">
      <alignment horizontal="center"/>
    </xf>
    <xf numFmtId="164" fontId="29" fillId="7" borderId="113" xfId="2" applyFont="1" applyFill="1" applyBorder="1" applyAlignment="1">
      <alignment horizontal="center"/>
    </xf>
    <xf numFmtId="164" fontId="30" fillId="3" borderId="106" xfId="2" applyFont="1" applyFill="1" applyBorder="1" applyAlignment="1">
      <alignment horizontal="center"/>
    </xf>
    <xf numFmtId="0" fontId="79" fillId="3" borderId="24" xfId="2" applyNumberFormat="1" applyFont="1" applyFill="1" applyBorder="1"/>
    <xf numFmtId="164" fontId="11" fillId="3" borderId="33" xfId="2" applyFont="1" applyFill="1" applyBorder="1"/>
    <xf numFmtId="15" fontId="33" fillId="3" borderId="4" xfId="0" applyNumberFormat="1" applyFont="1" applyFill="1" applyBorder="1"/>
    <xf numFmtId="167" fontId="2" fillId="3" borderId="0" xfId="2" applyNumberFormat="1" applyFill="1" applyBorder="1"/>
    <xf numFmtId="165" fontId="40" fillId="3" borderId="61" xfId="2" applyNumberFormat="1" applyFont="1" applyFill="1" applyBorder="1"/>
    <xf numFmtId="164" fontId="11" fillId="3" borderId="10" xfId="2" applyFont="1" applyFill="1" applyBorder="1"/>
    <xf numFmtId="0" fontId="42" fillId="3" borderId="22" xfId="2" applyNumberFormat="1" applyFont="1" applyFill="1" applyBorder="1" applyAlignment="1">
      <alignment horizontal="center"/>
    </xf>
    <xf numFmtId="0" fontId="42" fillId="3" borderId="33" xfId="2" applyNumberFormat="1" applyFont="1" applyFill="1" applyBorder="1" applyAlignment="1">
      <alignment horizontal="center"/>
    </xf>
    <xf numFmtId="0" fontId="0" fillId="3" borderId="77" xfId="0" applyFill="1" applyBorder="1"/>
    <xf numFmtId="164" fontId="11" fillId="3" borderId="74" xfId="2" applyFont="1" applyFill="1" applyBorder="1"/>
    <xf numFmtId="164" fontId="79" fillId="3" borderId="69" xfId="2" applyFont="1" applyFill="1" applyBorder="1"/>
    <xf numFmtId="0" fontId="87" fillId="3" borderId="108" xfId="0" applyFont="1" applyFill="1" applyBorder="1" applyAlignment="1">
      <alignment horizontal="center"/>
    </xf>
    <xf numFmtId="0" fontId="87" fillId="3" borderId="47" xfId="0" applyFont="1" applyFill="1" applyBorder="1" applyAlignment="1">
      <alignment horizontal="center"/>
    </xf>
    <xf numFmtId="0" fontId="0" fillId="3" borderId="76" xfId="0" applyFill="1" applyBorder="1"/>
    <xf numFmtId="164" fontId="11" fillId="3" borderId="76" xfId="2" applyFont="1" applyFill="1" applyBorder="1"/>
    <xf numFmtId="164" fontId="14" fillId="3" borderId="52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9" fontId="43" fillId="3" borderId="47" xfId="2" applyNumberFormat="1" applyFont="1" applyFill="1" applyBorder="1" applyAlignment="1">
      <alignment horizontal="center"/>
    </xf>
    <xf numFmtId="168" fontId="79" fillId="3" borderId="52" xfId="2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169" fontId="93" fillId="3" borderId="18" xfId="2" applyNumberFormat="1" applyFont="1" applyFill="1" applyBorder="1" applyAlignment="1">
      <alignment horizontal="center"/>
    </xf>
    <xf numFmtId="0" fontId="74" fillId="14" borderId="68" xfId="0" applyFont="1" applyFill="1" applyBorder="1"/>
    <xf numFmtId="0" fontId="0" fillId="14" borderId="33" xfId="0" applyFill="1" applyBorder="1"/>
    <xf numFmtId="0" fontId="0" fillId="14" borderId="73" xfId="0" applyFill="1" applyBorder="1"/>
    <xf numFmtId="0" fontId="74" fillId="14" borderId="56" xfId="0" applyFont="1" applyFill="1" applyBorder="1"/>
    <xf numFmtId="0" fontId="94" fillId="14" borderId="22" xfId="0" applyFont="1" applyFill="1" applyBorder="1"/>
    <xf numFmtId="0" fontId="20" fillId="3" borderId="78" xfId="0" applyFont="1" applyFill="1" applyBorder="1"/>
    <xf numFmtId="169" fontId="43" fillId="3" borderId="18" xfId="2" applyNumberFormat="1" applyFont="1" applyFill="1" applyBorder="1" applyAlignment="1">
      <alignment horizontal="center"/>
    </xf>
    <xf numFmtId="170" fontId="0" fillId="3" borderId="0" xfId="0" applyNumberFormat="1" applyFill="1"/>
    <xf numFmtId="16" fontId="0" fillId="3" borderId="0" xfId="0" applyNumberFormat="1" applyFill="1"/>
    <xf numFmtId="16" fontId="0" fillId="14" borderId="0" xfId="0" applyNumberFormat="1" applyFill="1"/>
    <xf numFmtId="0" fontId="92" fillId="14" borderId="0" xfId="0" applyFont="1" applyFill="1"/>
    <xf numFmtId="0" fontId="96" fillId="3" borderId="0" xfId="0" applyFont="1" applyFill="1"/>
    <xf numFmtId="164" fontId="11" fillId="3" borderId="0" xfId="2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18" xfId="0" applyFill="1" applyBorder="1"/>
    <xf numFmtId="164" fontId="79" fillId="3" borderId="22" xfId="2" applyFont="1" applyFill="1" applyBorder="1"/>
    <xf numFmtId="0" fontId="5" fillId="3" borderId="76" xfId="2" applyNumberFormat="1" applyFont="1" applyFill="1" applyBorder="1"/>
    <xf numFmtId="0" fontId="5" fillId="3" borderId="78" xfId="2" applyNumberFormat="1" applyFont="1" applyFill="1" applyBorder="1"/>
    <xf numFmtId="0" fontId="5" fillId="3" borderId="78" xfId="2" applyNumberFormat="1" applyFont="1" applyFill="1" applyBorder="1" applyAlignment="1">
      <alignment horizontal="left"/>
    </xf>
    <xf numFmtId="0" fontId="5" fillId="3" borderId="68" xfId="2" applyNumberFormat="1" applyFont="1" applyFill="1" applyBorder="1"/>
    <xf numFmtId="0" fontId="79" fillId="3" borderId="101" xfId="2" applyNumberFormat="1" applyFont="1" applyFill="1" applyBorder="1"/>
    <xf numFmtId="0" fontId="87" fillId="3" borderId="77" xfId="0" applyFont="1" applyFill="1" applyBorder="1" applyAlignment="1">
      <alignment horizontal="center"/>
    </xf>
    <xf numFmtId="164" fontId="42" fillId="4" borderId="74" xfId="2" applyFont="1" applyFill="1" applyBorder="1" applyAlignment="1">
      <alignment horizontal="center"/>
    </xf>
    <xf numFmtId="164" fontId="42" fillId="4" borderId="123" xfId="2" applyFont="1" applyFill="1" applyBorder="1" applyAlignment="1">
      <alignment horizontal="center"/>
    </xf>
    <xf numFmtId="164" fontId="42" fillId="4" borderId="124" xfId="2" applyFont="1" applyFill="1" applyBorder="1" applyAlignment="1">
      <alignment horizontal="center"/>
    </xf>
    <xf numFmtId="165" fontId="43" fillId="3" borderId="78" xfId="2" applyNumberFormat="1" applyFont="1" applyFill="1" applyBorder="1" applyAlignment="1">
      <alignment horizontal="center"/>
    </xf>
    <xf numFmtId="164" fontId="43" fillId="3" borderId="125" xfId="2" applyFont="1" applyFill="1" applyBorder="1" applyAlignment="1">
      <alignment horizontal="center"/>
    </xf>
    <xf numFmtId="164" fontId="11" fillId="3" borderId="78" xfId="2" applyFont="1" applyFill="1" applyBorder="1"/>
    <xf numFmtId="164" fontId="43" fillId="3" borderId="66" xfId="2" applyFont="1" applyFill="1" applyBorder="1" applyAlignment="1">
      <alignment horizontal="center"/>
    </xf>
    <xf numFmtId="169" fontId="43" fillId="3" borderId="66" xfId="2" applyNumberFormat="1" applyFont="1" applyFill="1" applyBorder="1" applyAlignment="1">
      <alignment horizontal="center"/>
    </xf>
    <xf numFmtId="164" fontId="11" fillId="3" borderId="99" xfId="2" applyFont="1" applyFill="1" applyBorder="1"/>
    <xf numFmtId="0" fontId="45" fillId="3" borderId="22" xfId="0" applyFont="1" applyFill="1" applyBorder="1" applyAlignment="1">
      <alignment horizontal="center"/>
    </xf>
    <xf numFmtId="164" fontId="43" fillId="3" borderId="83" xfId="2" applyFont="1" applyFill="1" applyBorder="1" applyAlignment="1">
      <alignment horizontal="center"/>
    </xf>
    <xf numFmtId="0" fontId="20" fillId="3" borderId="0" xfId="0" applyFont="1" applyFill="1"/>
    <xf numFmtId="0" fontId="45" fillId="3" borderId="47" xfId="0" applyFont="1" applyFill="1" applyBorder="1" applyAlignment="1">
      <alignment horizontal="center"/>
    </xf>
    <xf numFmtId="164" fontId="10" fillId="5" borderId="0" xfId="2" applyFont="1" applyFill="1" applyBorder="1"/>
    <xf numFmtId="0" fontId="0" fillId="14" borderId="0" xfId="0" applyFill="1" applyAlignment="1">
      <alignment horizontal="center"/>
    </xf>
    <xf numFmtId="0" fontId="91" fillId="14" borderId="0" xfId="0" applyFont="1" applyFill="1"/>
    <xf numFmtId="0" fontId="79" fillId="3" borderId="99" xfId="2" applyNumberFormat="1" applyFont="1" applyFill="1" applyBorder="1"/>
    <xf numFmtId="0" fontId="79" fillId="3" borderId="128" xfId="2" applyNumberFormat="1" applyFont="1" applyFill="1" applyBorder="1"/>
    <xf numFmtId="164" fontId="79" fillId="3" borderId="129" xfId="2" applyFont="1" applyFill="1" applyBorder="1"/>
    <xf numFmtId="0" fontId="0" fillId="14" borderId="76" xfId="0" applyFill="1" applyBorder="1"/>
    <xf numFmtId="0" fontId="97" fillId="14" borderId="52" xfId="0" applyFont="1" applyFill="1" applyBorder="1" applyAlignment="1">
      <alignment horizontal="center"/>
    </xf>
    <xf numFmtId="0" fontId="92" fillId="14" borderId="52" xfId="0" applyFont="1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77" xfId="0" applyFill="1" applyBorder="1" applyAlignment="1">
      <alignment horizontal="center"/>
    </xf>
    <xf numFmtId="0" fontId="92" fillId="14" borderId="78" xfId="0" applyFont="1" applyFill="1" applyBorder="1"/>
    <xf numFmtId="0" fontId="97" fillId="14" borderId="0" xfId="0" applyFont="1" applyFill="1" applyAlignment="1">
      <alignment horizontal="center"/>
    </xf>
    <xf numFmtId="0" fontId="92" fillId="14" borderId="0" xfId="0" applyFont="1" applyFill="1" applyAlignment="1">
      <alignment horizontal="center"/>
    </xf>
    <xf numFmtId="16" fontId="96" fillId="14" borderId="0" xfId="0" applyNumberFormat="1" applyFont="1" applyFill="1" applyAlignment="1">
      <alignment horizontal="center"/>
    </xf>
    <xf numFmtId="170" fontId="96" fillId="14" borderId="0" xfId="0" applyNumberFormat="1" applyFont="1" applyFill="1" applyAlignment="1">
      <alignment horizontal="center"/>
    </xf>
    <xf numFmtId="16" fontId="96" fillId="14" borderId="74" xfId="0" applyNumberFormat="1" applyFont="1" applyFill="1" applyBorder="1" applyAlignment="1">
      <alignment horizontal="center"/>
    </xf>
    <xf numFmtId="0" fontId="96" fillId="14" borderId="78" xfId="0" applyFont="1" applyFill="1" applyBorder="1"/>
    <xf numFmtId="0" fontId="96" fillId="14" borderId="18" xfId="0" applyFont="1" applyFill="1" applyBorder="1" applyAlignment="1">
      <alignment horizontal="center"/>
    </xf>
    <xf numFmtId="0" fontId="96" fillId="14" borderId="66" xfId="0" applyFont="1" applyFill="1" applyBorder="1" applyAlignment="1">
      <alignment horizontal="center"/>
    </xf>
    <xf numFmtId="16" fontId="98" fillId="14" borderId="18" xfId="0" applyNumberFormat="1" applyFont="1" applyFill="1" applyBorder="1" applyAlignment="1">
      <alignment horizontal="center"/>
    </xf>
    <xf numFmtId="170" fontId="98" fillId="14" borderId="18" xfId="0" applyNumberFormat="1" applyFont="1" applyFill="1" applyBorder="1" applyAlignment="1">
      <alignment horizontal="center"/>
    </xf>
    <xf numFmtId="16" fontId="98" fillId="14" borderId="66" xfId="0" applyNumberFormat="1" applyFont="1" applyFill="1" applyBorder="1" applyAlignment="1">
      <alignment horizontal="center"/>
    </xf>
    <xf numFmtId="0" fontId="96" fillId="14" borderId="68" xfId="0" applyFont="1" applyFill="1" applyBorder="1"/>
    <xf numFmtId="0" fontId="97" fillId="14" borderId="10" xfId="0" applyFont="1" applyFill="1" applyBorder="1" applyAlignment="1">
      <alignment horizontal="center"/>
    </xf>
    <xf numFmtId="0" fontId="92" fillId="14" borderId="10" xfId="0" applyFont="1" applyFill="1" applyBorder="1" applyAlignment="1">
      <alignment horizontal="center"/>
    </xf>
    <xf numFmtId="0" fontId="96" fillId="14" borderId="22" xfId="0" applyFont="1" applyFill="1" applyBorder="1" applyAlignment="1">
      <alignment horizontal="center"/>
    </xf>
    <xf numFmtId="0" fontId="96" fillId="14" borderId="83" xfId="0" applyFont="1" applyFill="1" applyBorder="1" applyAlignment="1">
      <alignment horizontal="center"/>
    </xf>
    <xf numFmtId="0" fontId="42" fillId="3" borderId="89" xfId="0" applyFont="1" applyFill="1" applyBorder="1" applyAlignment="1">
      <alignment horizontal="center"/>
    </xf>
    <xf numFmtId="164" fontId="42" fillId="3" borderId="89" xfId="2" applyFont="1" applyFill="1" applyBorder="1" applyAlignment="1">
      <alignment horizontal="center"/>
    </xf>
    <xf numFmtId="0" fontId="42" fillId="3" borderId="89" xfId="2" applyNumberFormat="1" applyFont="1" applyFill="1" applyBorder="1" applyAlignment="1">
      <alignment horizontal="center"/>
    </xf>
    <xf numFmtId="164" fontId="42" fillId="4" borderId="130" xfId="2" applyFont="1" applyFill="1" applyBorder="1" applyAlignment="1">
      <alignment horizontal="center"/>
    </xf>
    <xf numFmtId="164" fontId="42" fillId="4" borderId="131" xfId="2" applyFont="1" applyFill="1" applyBorder="1" applyAlignment="1">
      <alignment horizontal="center"/>
    </xf>
    <xf numFmtId="164" fontId="42" fillId="4" borderId="132" xfId="2" applyFont="1" applyFill="1" applyBorder="1" applyAlignment="1">
      <alignment horizontal="center"/>
    </xf>
    <xf numFmtId="0" fontId="43" fillId="3" borderId="89" xfId="0" applyFont="1" applyFill="1" applyBorder="1" applyAlignment="1">
      <alignment horizontal="center"/>
    </xf>
    <xf numFmtId="164" fontId="43" fillId="3" borderId="89" xfId="2" applyFont="1" applyFill="1" applyBorder="1" applyAlignment="1">
      <alignment horizontal="center"/>
    </xf>
    <xf numFmtId="164" fontId="43" fillId="3" borderId="133" xfId="2" applyFont="1" applyFill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2" fontId="7" fillId="3" borderId="92" xfId="1" applyNumberFormat="1" applyFont="1" applyFill="1" applyBorder="1" applyAlignment="1">
      <alignment horizontal="center"/>
    </xf>
    <xf numFmtId="0" fontId="20" fillId="3" borderId="127" xfId="2" applyNumberFormat="1" applyFont="1" applyFill="1" applyBorder="1" applyAlignment="1">
      <alignment horizontal="center"/>
    </xf>
    <xf numFmtId="0" fontId="20" fillId="3" borderId="95" xfId="2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0" fontId="18" fillId="3" borderId="94" xfId="2" applyNumberFormat="1" applyFont="1" applyFill="1" applyBorder="1" applyAlignment="1">
      <alignment horizontal="center"/>
    </xf>
    <xf numFmtId="0" fontId="18" fillId="3" borderId="126" xfId="2" applyNumberFormat="1" applyFont="1" applyFill="1" applyBorder="1" applyAlignment="1">
      <alignment horizontal="center"/>
    </xf>
    <xf numFmtId="0" fontId="18" fillId="3" borderId="119" xfId="2" applyNumberFormat="1" applyFont="1" applyFill="1" applyBorder="1" applyAlignment="1">
      <alignment horizontal="center"/>
    </xf>
    <xf numFmtId="0" fontId="18" fillId="3" borderId="120" xfId="2" applyNumberFormat="1" applyFont="1" applyFill="1" applyBorder="1" applyAlignment="1">
      <alignment horizontal="center"/>
    </xf>
    <xf numFmtId="2" fontId="7" fillId="3" borderId="35" xfId="1" applyNumberFormat="1" applyFont="1" applyFill="1" applyBorder="1" applyAlignment="1">
      <alignment horizontal="center"/>
    </xf>
    <xf numFmtId="164" fontId="19" fillId="5" borderId="61" xfId="2" applyFont="1" applyFill="1" applyBorder="1" applyAlignment="1">
      <alignment horizontal="center"/>
    </xf>
    <xf numFmtId="164" fontId="19" fillId="5" borderId="62" xfId="2" applyFont="1" applyFill="1" applyBorder="1" applyAlignment="1">
      <alignment horizontal="center"/>
    </xf>
    <xf numFmtId="164" fontId="82" fillId="5" borderId="63" xfId="2" applyFont="1" applyFill="1" applyBorder="1" applyAlignment="1">
      <alignment horizontal="center"/>
    </xf>
    <xf numFmtId="164" fontId="82" fillId="5" borderId="27" xfId="2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7" fillId="3" borderId="75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74" fillId="3" borderId="10" xfId="0" applyFont="1" applyFill="1" applyBorder="1" applyAlignment="1">
      <alignment horizontal="center"/>
    </xf>
    <xf numFmtId="0" fontId="74" fillId="3" borderId="69" xfId="0" applyFont="1" applyFill="1" applyBorder="1" applyAlignment="1">
      <alignment horizontal="center"/>
    </xf>
    <xf numFmtId="0" fontId="20" fillId="3" borderId="119" xfId="2" applyNumberFormat="1" applyFont="1" applyFill="1" applyBorder="1" applyAlignment="1">
      <alignment horizontal="center"/>
    </xf>
    <xf numFmtId="0" fontId="20" fillId="3" borderId="57" xfId="2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75" xfId="2" applyNumberFormat="1" applyFont="1" applyFill="1" applyBorder="1" applyAlignment="1">
      <alignment horizontal="center"/>
    </xf>
    <xf numFmtId="0" fontId="18" fillId="3" borderId="33" xfId="2" applyNumberFormat="1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164" fontId="7" fillId="5" borderId="32" xfId="2" applyFont="1" applyFill="1" applyBorder="1" applyAlignment="1">
      <alignment horizontal="center"/>
    </xf>
    <xf numFmtId="164" fontId="7" fillId="5" borderId="43" xfId="2" applyFont="1" applyFill="1" applyBorder="1" applyAlignment="1">
      <alignment horizontal="center"/>
    </xf>
    <xf numFmtId="0" fontId="18" fillId="3" borderId="111" xfId="2" applyNumberFormat="1" applyFont="1" applyFill="1" applyBorder="1" applyAlignment="1">
      <alignment horizontal="center"/>
    </xf>
    <xf numFmtId="0" fontId="18" fillId="3" borderId="114" xfId="2" applyNumberFormat="1" applyFont="1" applyFill="1" applyBorder="1" applyAlignment="1">
      <alignment horizontal="center"/>
    </xf>
    <xf numFmtId="2" fontId="7" fillId="3" borderId="111" xfId="1" applyNumberFormat="1" applyFont="1" applyFill="1" applyBorder="1" applyAlignment="1">
      <alignment horizontal="center"/>
    </xf>
    <xf numFmtId="2" fontId="7" fillId="3" borderId="114" xfId="1" applyNumberFormat="1" applyFont="1" applyFill="1" applyBorder="1" applyAlignment="1">
      <alignment horizontal="center"/>
    </xf>
    <xf numFmtId="0" fontId="20" fillId="3" borderId="111" xfId="2" applyNumberFormat="1" applyFont="1" applyFill="1" applyBorder="1" applyAlignment="1">
      <alignment horizontal="center"/>
    </xf>
    <xf numFmtId="0" fontId="20" fillId="3" borderId="55" xfId="2" applyNumberFormat="1" applyFont="1" applyFill="1" applyBorder="1" applyAlignment="1">
      <alignment horizontal="center"/>
    </xf>
    <xf numFmtId="2" fontId="7" fillId="3" borderId="13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0" fontId="18" fillId="3" borderId="51" xfId="2" applyNumberFormat="1" applyFont="1" applyFill="1" applyBorder="1" applyAlignment="1">
      <alignment horizontal="center"/>
    </xf>
    <xf numFmtId="0" fontId="18" fillId="3" borderId="49" xfId="2" applyNumberFormat="1" applyFont="1" applyFill="1" applyBorder="1" applyAlignment="1">
      <alignment horizontal="center"/>
    </xf>
    <xf numFmtId="0" fontId="18" fillId="3" borderId="19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72" xfId="2" applyNumberFormat="1" applyFont="1" applyFill="1" applyBorder="1" applyAlignment="1">
      <alignment horizontal="center"/>
    </xf>
    <xf numFmtId="2" fontId="7" fillId="3" borderId="18" xfId="2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2" fontId="7" fillId="3" borderId="49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0" fontId="20" fillId="3" borderId="51" xfId="2" applyNumberFormat="1" applyFont="1" applyFill="1" applyBorder="1" applyAlignment="1">
      <alignment horizontal="center"/>
    </xf>
    <xf numFmtId="0" fontId="20" fillId="3" borderId="53" xfId="2" applyNumberFormat="1" applyFont="1" applyFill="1" applyBorder="1" applyAlignment="1">
      <alignment horizontal="center"/>
    </xf>
    <xf numFmtId="0" fontId="18" fillId="3" borderId="111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2" fontId="7" fillId="3" borderId="75" xfId="1" applyNumberFormat="1" applyFont="1" applyFill="1" applyBorder="1" applyAlignment="1">
      <alignment horizontal="center"/>
    </xf>
    <xf numFmtId="2" fontId="7" fillId="3" borderId="33" xfId="1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0" fontId="20" fillId="3" borderId="69" xfId="2" applyNumberFormat="1" applyFont="1" applyFill="1" applyBorder="1" applyAlignment="1">
      <alignment horizontal="center"/>
    </xf>
    <xf numFmtId="0" fontId="20" fillId="3" borderId="118" xfId="2" applyNumberFormat="1" applyFont="1" applyFill="1" applyBorder="1" applyAlignment="1">
      <alignment horizontal="center"/>
    </xf>
    <xf numFmtId="0" fontId="20" fillId="3" borderId="102" xfId="2" applyNumberFormat="1" applyFont="1" applyFill="1" applyBorder="1" applyAlignment="1">
      <alignment horizontal="center"/>
    </xf>
    <xf numFmtId="164" fontId="19" fillId="5" borderId="38" xfId="2" applyFont="1" applyFill="1" applyBorder="1" applyAlignment="1">
      <alignment horizontal="center"/>
    </xf>
    <xf numFmtId="164" fontId="19" fillId="5" borderId="39" xfId="2" applyFont="1" applyFill="1" applyBorder="1" applyAlignment="1">
      <alignment horizontal="center"/>
    </xf>
    <xf numFmtId="164" fontId="7" fillId="5" borderId="40" xfId="2" applyFont="1" applyFill="1" applyBorder="1" applyAlignment="1">
      <alignment horizontal="center"/>
    </xf>
    <xf numFmtId="164" fontId="7" fillId="5" borderId="16" xfId="2" applyFont="1" applyFill="1" applyBorder="1" applyAlignment="1">
      <alignment horizontal="center"/>
    </xf>
    <xf numFmtId="164" fontId="7" fillId="5" borderId="38" xfId="2" applyFont="1" applyFill="1" applyBorder="1" applyAlignment="1">
      <alignment horizontal="center"/>
    </xf>
    <xf numFmtId="2" fontId="14" fillId="3" borderId="94" xfId="1" applyNumberFormat="1" applyFont="1" applyFill="1" applyBorder="1" applyAlignment="1">
      <alignment horizontal="center"/>
    </xf>
    <xf numFmtId="2" fontId="14" fillId="3" borderId="93" xfId="1" applyNumberFormat="1" applyFont="1" applyFill="1" applyBorder="1" applyAlignment="1">
      <alignment horizontal="center"/>
    </xf>
    <xf numFmtId="2" fontId="14" fillId="3" borderId="107" xfId="1" applyNumberFormat="1" applyFont="1" applyFill="1" applyBorder="1" applyAlignment="1">
      <alignment horizontal="center"/>
    </xf>
    <xf numFmtId="2" fontId="14" fillId="3" borderId="108" xfId="1" applyNumberFormat="1" applyFont="1" applyFill="1" applyBorder="1" applyAlignment="1">
      <alignment horizontal="center"/>
    </xf>
    <xf numFmtId="0" fontId="20" fillId="3" borderId="13" xfId="2" applyNumberFormat="1" applyFont="1" applyFill="1" applyBorder="1" applyAlignment="1">
      <alignment horizontal="center"/>
    </xf>
    <xf numFmtId="0" fontId="20" fillId="3" borderId="65" xfId="2" applyNumberFormat="1" applyFont="1" applyFill="1" applyBorder="1" applyAlignment="1">
      <alignment horizontal="center"/>
    </xf>
    <xf numFmtId="0" fontId="20" fillId="3" borderId="24" xfId="2" applyNumberFormat="1" applyFont="1" applyFill="1" applyBorder="1" applyAlignment="1">
      <alignment horizontal="center"/>
    </xf>
    <xf numFmtId="0" fontId="20" fillId="3" borderId="66" xfId="2" applyNumberFormat="1" applyFont="1" applyFill="1" applyBorder="1" applyAlignment="1">
      <alignment horizontal="center"/>
    </xf>
    <xf numFmtId="0" fontId="18" fillId="3" borderId="116" xfId="2" applyNumberFormat="1" applyFont="1" applyFill="1" applyBorder="1" applyAlignment="1">
      <alignment horizontal="center"/>
    </xf>
    <xf numFmtId="0" fontId="18" fillId="3" borderId="117" xfId="2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164" fontId="82" fillId="5" borderId="15" xfId="2" applyFont="1" applyFill="1" applyBorder="1" applyAlignment="1">
      <alignment horizontal="center"/>
    </xf>
    <xf numFmtId="164" fontId="82" fillId="5" borderId="17" xfId="2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2" fontId="7" fillId="3" borderId="118" xfId="1" applyNumberFormat="1" applyFont="1" applyFill="1" applyBorder="1" applyAlignment="1">
      <alignment horizontal="center"/>
    </xf>
    <xf numFmtId="2" fontId="7" fillId="3" borderId="117" xfId="1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57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2" fontId="14" fillId="3" borderId="13" xfId="1" applyNumberFormat="1" applyFont="1" applyFill="1" applyBorder="1" applyAlignment="1">
      <alignment horizontal="center"/>
    </xf>
    <xf numFmtId="2" fontId="14" fillId="3" borderId="14" xfId="1" applyNumberFormat="1" applyFont="1" applyFill="1" applyBorder="1" applyAlignment="1">
      <alignment horizontal="center"/>
    </xf>
    <xf numFmtId="0" fontId="13" fillId="3" borderId="13" xfId="2" applyNumberFormat="1" applyFont="1" applyFill="1" applyBorder="1" applyAlignment="1">
      <alignment horizontal="center"/>
    </xf>
    <xf numFmtId="0" fontId="13" fillId="3" borderId="65" xfId="2" applyNumberFormat="1" applyFont="1" applyFill="1" applyBorder="1" applyAlignment="1">
      <alignment horizontal="center"/>
    </xf>
    <xf numFmtId="2" fontId="14" fillId="3" borderId="111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0" fontId="13" fillId="3" borderId="111" xfId="2" applyNumberFormat="1" applyFont="1" applyFill="1" applyBorder="1" applyAlignment="1">
      <alignment horizontal="center"/>
    </xf>
    <xf numFmtId="0" fontId="13" fillId="3" borderId="55" xfId="2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94" xfId="2" applyNumberFormat="1" applyFont="1" applyFill="1" applyBorder="1" applyAlignment="1">
      <alignment horizontal="center"/>
    </xf>
    <xf numFmtId="0" fontId="13" fillId="3" borderId="95" xfId="2" applyNumberFormat="1" applyFont="1" applyFill="1" applyBorder="1" applyAlignment="1">
      <alignment horizontal="center"/>
    </xf>
    <xf numFmtId="0" fontId="13" fillId="3" borderId="109" xfId="2" applyNumberFormat="1" applyFont="1" applyFill="1" applyBorder="1" applyAlignment="1">
      <alignment horizontal="center"/>
    </xf>
    <xf numFmtId="0" fontId="13" fillId="3" borderId="110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18" fillId="3" borderId="92" xfId="2" applyNumberFormat="1" applyFont="1" applyFill="1" applyBorder="1" applyAlignment="1">
      <alignment horizontal="center"/>
    </xf>
    <xf numFmtId="0" fontId="18" fillId="3" borderId="93" xfId="2" applyNumberFormat="1" applyFont="1" applyFill="1" applyBorder="1" applyAlignment="1">
      <alignment horizontal="center"/>
    </xf>
    <xf numFmtId="0" fontId="18" fillId="3" borderId="107" xfId="2" applyNumberFormat="1" applyFont="1" applyFill="1" applyBorder="1" applyAlignment="1">
      <alignment horizontal="center"/>
    </xf>
    <xf numFmtId="0" fontId="18" fillId="3" borderId="108" xfId="2" applyNumberFormat="1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0" fontId="18" fillId="3" borderId="14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2" fontId="14" fillId="3" borderId="18" xfId="2" applyNumberFormat="1" applyFont="1" applyFill="1" applyBorder="1" applyAlignment="1">
      <alignment horizontal="center"/>
    </xf>
    <xf numFmtId="1" fontId="51" fillId="3" borderId="18" xfId="1" applyNumberFormat="1" applyFont="1" applyFill="1" applyBorder="1" applyAlignment="1">
      <alignment horizontal="center"/>
    </xf>
    <xf numFmtId="1" fontId="51" fillId="3" borderId="66" xfId="1" applyNumberFormat="1" applyFont="1" applyFill="1" applyBorder="1" applyAlignment="1">
      <alignment horizontal="center"/>
    </xf>
    <xf numFmtId="1" fontId="51" fillId="3" borderId="80" xfId="1" applyNumberFormat="1" applyFont="1" applyFill="1" applyBorder="1" applyAlignment="1">
      <alignment horizontal="center"/>
    </xf>
    <xf numFmtId="1" fontId="51" fillId="3" borderId="52" xfId="1" applyNumberFormat="1" applyFont="1" applyFill="1" applyBorder="1" applyAlignment="1">
      <alignment horizontal="center"/>
    </xf>
    <xf numFmtId="1" fontId="51" fillId="3" borderId="77" xfId="1" applyNumberFormat="1" applyFont="1" applyFill="1" applyBorder="1" applyAlignment="1">
      <alignment horizontal="center"/>
    </xf>
    <xf numFmtId="1" fontId="51" fillId="3" borderId="22" xfId="1" applyNumberFormat="1" applyFont="1" applyFill="1" applyBorder="1" applyAlignment="1">
      <alignment horizontal="center"/>
    </xf>
    <xf numFmtId="1" fontId="51" fillId="3" borderId="83" xfId="1" applyNumberFormat="1" applyFont="1" applyFill="1" applyBorder="1" applyAlignment="1">
      <alignment horizontal="center"/>
    </xf>
    <xf numFmtId="2" fontId="14" fillId="3" borderId="18" xfId="0" applyNumberFormat="1" applyFont="1" applyFill="1" applyBorder="1" applyAlignment="1">
      <alignment horizontal="center"/>
    </xf>
    <xf numFmtId="1" fontId="51" fillId="3" borderId="34" xfId="2" applyNumberFormat="1" applyFont="1" applyFill="1" applyBorder="1" applyAlignment="1">
      <alignment horizontal="center"/>
    </xf>
    <xf numFmtId="1" fontId="51" fillId="3" borderId="88" xfId="2" applyNumberFormat="1" applyFont="1" applyFill="1" applyBorder="1" applyAlignment="1">
      <alignment horizontal="center"/>
    </xf>
    <xf numFmtId="1" fontId="51" fillId="3" borderId="18" xfId="2" applyNumberFormat="1" applyFont="1" applyFill="1" applyBorder="1" applyAlignment="1">
      <alignment horizontal="center"/>
    </xf>
    <xf numFmtId="1" fontId="51" fillId="3" borderId="66" xfId="2" applyNumberFormat="1" applyFont="1" applyFill="1" applyBorder="1" applyAlignment="1">
      <alignment horizontal="center"/>
    </xf>
    <xf numFmtId="2" fontId="14" fillId="3" borderId="34" xfId="2" applyNumberFormat="1" applyFont="1" applyFill="1" applyBorder="1" applyAlignment="1">
      <alignment horizontal="center"/>
    </xf>
    <xf numFmtId="164" fontId="7" fillId="5" borderId="42" xfId="2" applyFont="1" applyFill="1" applyBorder="1" applyAlignment="1">
      <alignment horizontal="center"/>
    </xf>
    <xf numFmtId="164" fontId="51" fillId="5" borderId="79" xfId="2" applyFont="1" applyFill="1" applyBorder="1" applyAlignment="1">
      <alignment horizontal="center"/>
    </xf>
    <xf numFmtId="164" fontId="51" fillId="5" borderId="32" xfId="2" applyFont="1" applyFill="1" applyBorder="1" applyAlignment="1">
      <alignment horizontal="center"/>
    </xf>
    <xf numFmtId="164" fontId="51" fillId="5" borderId="43" xfId="2" applyFont="1" applyFill="1" applyBorder="1" applyAlignment="1">
      <alignment horizontal="center"/>
    </xf>
    <xf numFmtId="2" fontId="14" fillId="3" borderId="80" xfId="2" applyNumberFormat="1" applyFont="1" applyFill="1" applyBorder="1" applyAlignment="1">
      <alignment horizontal="center"/>
    </xf>
    <xf numFmtId="2" fontId="14" fillId="3" borderId="50" xfId="2" applyNumberFormat="1" applyFont="1" applyFill="1" applyBorder="1" applyAlignment="1">
      <alignment horizontal="center"/>
    </xf>
    <xf numFmtId="1" fontId="18" fillId="3" borderId="35" xfId="2" applyNumberFormat="1" applyFont="1" applyFill="1" applyBorder="1" applyAlignment="1">
      <alignment horizontal="center"/>
    </xf>
    <xf numFmtId="2" fontId="14" fillId="3" borderId="22" xfId="2" applyNumberFormat="1" applyFont="1" applyFill="1" applyBorder="1" applyAlignment="1">
      <alignment horizontal="center"/>
    </xf>
    <xf numFmtId="1" fontId="18" fillId="3" borderId="19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164" fontId="19" fillId="5" borderId="43" xfId="2" applyFont="1" applyFill="1" applyBorder="1" applyAlignment="1">
      <alignment horizontal="center"/>
    </xf>
    <xf numFmtId="164" fontId="19" fillId="5" borderId="44" xfId="2" applyFont="1" applyFill="1" applyBorder="1" applyAlignment="1">
      <alignment horizontal="center"/>
    </xf>
    <xf numFmtId="1" fontId="51" fillId="3" borderId="22" xfId="2" applyNumberFormat="1" applyFont="1" applyFill="1" applyBorder="1" applyAlignment="1">
      <alignment horizontal="center"/>
    </xf>
    <xf numFmtId="1" fontId="51" fillId="3" borderId="83" xfId="2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8" fillId="3" borderId="34" xfId="2" applyNumberFormat="1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0" fontId="18" fillId="3" borderId="36" xfId="2" applyNumberFormat="1" applyFont="1" applyFill="1" applyBorder="1" applyAlignment="1">
      <alignment horizontal="center"/>
    </xf>
    <xf numFmtId="0" fontId="18" fillId="3" borderId="24" xfId="2" applyNumberFormat="1" applyFont="1" applyFill="1" applyBorder="1" applyAlignment="1">
      <alignment horizontal="center"/>
    </xf>
    <xf numFmtId="0" fontId="18" fillId="14" borderId="75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2" fontId="14" fillId="14" borderId="22" xfId="0" applyNumberFormat="1" applyFont="1" applyFill="1" applyBorder="1" applyAlignment="1">
      <alignment horizontal="center"/>
    </xf>
    <xf numFmtId="1" fontId="95" fillId="14" borderId="22" xfId="0" applyNumberFormat="1" applyFont="1" applyFill="1" applyBorder="1" applyAlignment="1">
      <alignment horizontal="center"/>
    </xf>
    <xf numFmtId="1" fontId="95" fillId="14" borderId="83" xfId="0" applyNumberFormat="1" applyFont="1" applyFill="1" applyBorder="1" applyAlignment="1">
      <alignment horizontal="center"/>
    </xf>
    <xf numFmtId="0" fontId="18" fillId="3" borderId="114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72" xfId="0" applyFont="1" applyFill="1" applyBorder="1" applyAlignment="1">
      <alignment horizontal="center"/>
    </xf>
    <xf numFmtId="1" fontId="51" fillId="3" borderId="34" xfId="1" applyNumberFormat="1" applyFont="1" applyFill="1" applyBorder="1" applyAlignment="1">
      <alignment horizontal="center"/>
    </xf>
    <xf numFmtId="1" fontId="51" fillId="3" borderId="88" xfId="1" applyNumberFormat="1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121" xfId="0" applyFont="1" applyFill="1" applyBorder="1" applyAlignment="1">
      <alignment horizontal="center"/>
    </xf>
    <xf numFmtId="0" fontId="18" fillId="3" borderId="122" xfId="0" applyFont="1" applyFill="1" applyBorder="1" applyAlignment="1">
      <alignment horizontal="center"/>
    </xf>
    <xf numFmtId="2" fontId="14" fillId="3" borderId="36" xfId="2" applyNumberFormat="1" applyFont="1" applyFill="1" applyBorder="1" applyAlignment="1">
      <alignment horizontal="center"/>
    </xf>
    <xf numFmtId="2" fontId="14" fillId="3" borderId="24" xfId="2" applyNumberFormat="1" applyFont="1" applyFill="1" applyBorder="1" applyAlignment="1">
      <alignment horizontal="center"/>
    </xf>
    <xf numFmtId="1" fontId="51" fillId="3" borderId="36" xfId="1" applyNumberFormat="1" applyFont="1" applyFill="1" applyBorder="1" applyAlignment="1">
      <alignment horizontal="center"/>
    </xf>
    <xf numFmtId="1" fontId="51" fillId="3" borderId="70" xfId="1" applyNumberFormat="1" applyFont="1" applyFill="1" applyBorder="1" applyAlignment="1">
      <alignment horizontal="center"/>
    </xf>
    <xf numFmtId="1" fontId="51" fillId="3" borderId="67" xfId="1" applyNumberFormat="1" applyFont="1" applyFill="1" applyBorder="1" applyAlignment="1">
      <alignment horizontal="center"/>
    </xf>
    <xf numFmtId="0" fontId="18" fillId="3" borderId="18" xfId="2" applyNumberFormat="1" applyFont="1" applyFill="1" applyBorder="1" applyAlignment="1">
      <alignment horizontal="center"/>
    </xf>
    <xf numFmtId="2" fontId="14" fillId="3" borderId="18" xfId="1" applyNumberFormat="1" applyFont="1" applyFill="1" applyBorder="1" applyAlignment="1">
      <alignment horizontal="center"/>
    </xf>
    <xf numFmtId="2" fontId="14" fillId="3" borderId="22" xfId="1" applyNumberFormat="1" applyFont="1" applyFill="1" applyBorder="1" applyAlignment="1">
      <alignment horizontal="center"/>
    </xf>
    <xf numFmtId="1" fontId="51" fillId="3" borderId="18" xfId="0" applyNumberFormat="1" applyFont="1" applyFill="1" applyBorder="1" applyAlignment="1">
      <alignment horizontal="center"/>
    </xf>
    <xf numFmtId="1" fontId="51" fillId="3" borderId="66" xfId="0" applyNumberFormat="1" applyFont="1" applyFill="1" applyBorder="1" applyAlignment="1">
      <alignment horizontal="center"/>
    </xf>
    <xf numFmtId="1" fontId="51" fillId="3" borderId="22" xfId="0" applyNumberFormat="1" applyFont="1" applyFill="1" applyBorder="1" applyAlignment="1">
      <alignment horizontal="center"/>
    </xf>
    <xf numFmtId="1" fontId="51" fillId="3" borderId="83" xfId="0" applyNumberFormat="1" applyFont="1" applyFill="1" applyBorder="1" applyAlignment="1">
      <alignment horizontal="center"/>
    </xf>
    <xf numFmtId="2" fontId="14" fillId="3" borderId="36" xfId="1" applyNumberFormat="1" applyFont="1" applyFill="1" applyBorder="1" applyAlignment="1">
      <alignment horizontal="center"/>
    </xf>
    <xf numFmtId="2" fontId="14" fillId="3" borderId="24" xfId="1" applyNumberFormat="1" applyFont="1" applyFill="1" applyBorder="1" applyAlignment="1">
      <alignment horizontal="center"/>
    </xf>
    <xf numFmtId="1" fontId="51" fillId="3" borderId="36" xfId="0" applyNumberFormat="1" applyFont="1" applyFill="1" applyBorder="1" applyAlignment="1">
      <alignment horizontal="center"/>
    </xf>
    <xf numFmtId="1" fontId="51" fillId="3" borderId="70" xfId="0" applyNumberFormat="1" applyFont="1" applyFill="1" applyBorder="1" applyAlignment="1">
      <alignment horizontal="center"/>
    </xf>
    <xf numFmtId="1" fontId="51" fillId="3" borderId="67" xfId="0" applyNumberFormat="1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0" fontId="51" fillId="3" borderId="18" xfId="0" applyFont="1" applyFill="1" applyBorder="1" applyAlignment="1">
      <alignment horizontal="center"/>
    </xf>
    <xf numFmtId="0" fontId="51" fillId="3" borderId="66" xfId="0" applyFont="1" applyFill="1" applyBorder="1" applyAlignment="1">
      <alignment horizontal="center"/>
    </xf>
    <xf numFmtId="0" fontId="18" fillId="3" borderId="48" xfId="2" applyNumberFormat="1" applyFont="1" applyFill="1" applyBorder="1" applyAlignment="1">
      <alignment horizontal="center"/>
    </xf>
    <xf numFmtId="2" fontId="14" fillId="3" borderId="51" xfId="1" applyNumberFormat="1" applyFont="1" applyFill="1" applyBorder="1" applyAlignment="1">
      <alignment horizontal="center"/>
    </xf>
    <xf numFmtId="2" fontId="14" fillId="3" borderId="49" xfId="1" applyNumberFormat="1" applyFont="1" applyFill="1" applyBorder="1" applyAlignment="1">
      <alignment horizontal="center"/>
    </xf>
    <xf numFmtId="1" fontId="51" fillId="3" borderId="80" xfId="0" applyNumberFormat="1" applyFont="1" applyFill="1" applyBorder="1" applyAlignment="1">
      <alignment horizontal="center"/>
    </xf>
    <xf numFmtId="1" fontId="51" fillId="3" borderId="52" xfId="0" applyNumberFormat="1" applyFont="1" applyFill="1" applyBorder="1" applyAlignment="1">
      <alignment horizontal="center"/>
    </xf>
    <xf numFmtId="1" fontId="51" fillId="3" borderId="77" xfId="0" applyNumberFormat="1" applyFont="1" applyFill="1" applyBorder="1" applyAlignment="1">
      <alignment horizontal="center"/>
    </xf>
    <xf numFmtId="164" fontId="47" fillId="5" borderId="26" xfId="2" applyFont="1" applyFill="1" applyBorder="1" applyAlignment="1">
      <alignment horizontal="center"/>
    </xf>
    <xf numFmtId="164" fontId="36" fillId="5" borderId="76" xfId="2" applyFont="1" applyFill="1" applyBorder="1" applyAlignment="1">
      <alignment horizontal="center"/>
    </xf>
    <xf numFmtId="164" fontId="36" fillId="5" borderId="52" xfId="2" applyFont="1" applyFill="1" applyBorder="1" applyAlignment="1">
      <alignment horizontal="center"/>
    </xf>
    <xf numFmtId="164" fontId="36" fillId="5" borderId="77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10" fillId="5" borderId="0" xfId="2" applyFont="1" applyFill="1" applyBorder="1"/>
    <xf numFmtId="164" fontId="36" fillId="5" borderId="15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0" fontId="10" fillId="5" borderId="0" xfId="0" applyFont="1" applyFill="1"/>
    <xf numFmtId="0" fontId="53" fillId="10" borderId="76" xfId="0" applyFont="1" applyFill="1" applyBorder="1" applyAlignment="1">
      <alignment horizontal="center"/>
    </xf>
    <xf numFmtId="0" fontId="53" fillId="10" borderId="52" xfId="0" applyFont="1" applyFill="1" applyBorder="1" applyAlignment="1">
      <alignment horizontal="center"/>
    </xf>
    <xf numFmtId="0" fontId="53" fillId="10" borderId="7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65" fillId="3" borderId="22" xfId="0" applyFont="1" applyFill="1" applyBorder="1" applyAlignment="1">
      <alignment horizontal="center"/>
    </xf>
    <xf numFmtId="0" fontId="67" fillId="3" borderId="22" xfId="0" applyFont="1" applyFill="1" applyBorder="1" applyAlignment="1">
      <alignment horizontal="center"/>
    </xf>
    <xf numFmtId="0" fontId="67" fillId="3" borderId="8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5" fillId="3" borderId="18" xfId="0" applyFont="1" applyFill="1" applyBorder="1" applyAlignment="1">
      <alignment horizontal="center"/>
    </xf>
    <xf numFmtId="0" fontId="67" fillId="3" borderId="36" xfId="0" applyFont="1" applyFill="1" applyBorder="1" applyAlignment="1">
      <alignment horizontal="center"/>
    </xf>
    <xf numFmtId="0" fontId="67" fillId="3" borderId="67" xfId="0" applyFont="1" applyFill="1" applyBorder="1" applyAlignment="1">
      <alignment horizontal="center"/>
    </xf>
    <xf numFmtId="0" fontId="16" fillId="3" borderId="89" xfId="0" applyFont="1" applyFill="1" applyBorder="1" applyAlignment="1">
      <alignment horizontal="center"/>
    </xf>
    <xf numFmtId="0" fontId="65" fillId="3" borderId="89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65" fillId="3" borderId="34" xfId="0" applyFont="1" applyFill="1" applyBorder="1" applyAlignment="1">
      <alignment horizontal="center"/>
    </xf>
    <xf numFmtId="0" fontId="66" fillId="3" borderId="18" xfId="0" applyFont="1" applyFill="1" applyBorder="1" applyAlignment="1">
      <alignment horizontal="center"/>
    </xf>
    <xf numFmtId="0" fontId="86" fillId="3" borderId="18" xfId="0" applyFont="1" applyFill="1" applyBorder="1" applyAlignment="1">
      <alignment horizontal="center"/>
    </xf>
    <xf numFmtId="0" fontId="57" fillId="3" borderId="0" xfId="0" applyFont="1" applyFill="1"/>
    <xf numFmtId="0" fontId="62" fillId="3" borderId="0" xfId="0" applyFont="1" applyFill="1"/>
    <xf numFmtId="0" fontId="0" fillId="9" borderId="0" xfId="0" applyFill="1"/>
    <xf numFmtId="0" fontId="82" fillId="3" borderId="56" xfId="0" applyFont="1" applyFill="1" applyBorder="1"/>
    <xf numFmtId="0" fontId="82" fillId="3" borderId="22" xfId="0" applyFont="1" applyFill="1" applyBorder="1"/>
    <xf numFmtId="0" fontId="6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65" fillId="3" borderId="0" xfId="0" applyFont="1" applyFill="1" applyAlignment="1">
      <alignment horizontal="center"/>
    </xf>
    <xf numFmtId="0" fontId="67" fillId="3" borderId="0" xfId="0" applyFont="1" applyFill="1" applyAlignment="1">
      <alignment horizontal="center"/>
    </xf>
    <xf numFmtId="0" fontId="82" fillId="3" borderId="78" xfId="0" applyFont="1" applyFill="1" applyBorder="1"/>
    <xf numFmtId="0" fontId="82" fillId="3" borderId="29" xfId="0" applyFont="1" applyFill="1" applyBorder="1"/>
    <xf numFmtId="0" fontId="82" fillId="3" borderId="0" xfId="0" applyFont="1" applyFill="1"/>
    <xf numFmtId="0" fontId="16" fillId="3" borderId="47" xfId="0" applyFont="1" applyFill="1" applyBorder="1" applyAlignment="1">
      <alignment horizontal="center"/>
    </xf>
    <xf numFmtId="0" fontId="82" fillId="3" borderId="76" xfId="0" applyFont="1" applyFill="1" applyBorder="1"/>
    <xf numFmtId="0" fontId="82" fillId="3" borderId="52" xfId="0" applyFont="1" applyFill="1" applyBorder="1"/>
    <xf numFmtId="0" fontId="7" fillId="3" borderId="47" xfId="0" applyFont="1" applyFill="1" applyBorder="1" applyAlignment="1">
      <alignment horizontal="center"/>
    </xf>
    <xf numFmtId="0" fontId="65" fillId="3" borderId="47" xfId="0" applyFont="1" applyFill="1" applyBorder="1" applyAlignment="1">
      <alignment horizontal="center"/>
    </xf>
    <xf numFmtId="0" fontId="67" fillId="3" borderId="107" xfId="0" applyFont="1" applyFill="1" applyBorder="1" applyAlignment="1">
      <alignment horizontal="center"/>
    </xf>
    <xf numFmtId="0" fontId="67" fillId="3" borderId="110" xfId="0" applyFont="1" applyFill="1" applyBorder="1" applyAlignment="1">
      <alignment horizontal="center"/>
    </xf>
    <xf numFmtId="0" fontId="69" fillId="12" borderId="0" xfId="0" applyFont="1" applyFill="1"/>
    <xf numFmtId="0" fontId="5" fillId="8" borderId="85" xfId="0" applyFont="1" applyFill="1" applyBorder="1" applyAlignment="1">
      <alignment horizontal="center"/>
    </xf>
    <xf numFmtId="0" fontId="5" fillId="8" borderId="115" xfId="0" applyFont="1" applyFill="1" applyBorder="1" applyAlignment="1">
      <alignment horizontal="center"/>
    </xf>
    <xf numFmtId="0" fontId="5" fillId="8" borderId="87" xfId="0" applyFont="1" applyFill="1" applyBorder="1" applyAlignment="1">
      <alignment horizontal="center"/>
    </xf>
    <xf numFmtId="0" fontId="54" fillId="4" borderId="15" xfId="0" applyFont="1" applyFill="1" applyBorder="1" applyAlignment="1">
      <alignment horizontal="center"/>
    </xf>
    <xf numFmtId="0" fontId="54" fillId="4" borderId="17" xfId="0" applyFont="1" applyFill="1" applyBorder="1" applyAlignment="1">
      <alignment horizontal="center"/>
    </xf>
    <xf numFmtId="0" fontId="7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5" fillId="3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51" fillId="3" borderId="34" xfId="0" applyNumberFormat="1" applyFont="1" applyFill="1" applyBorder="1" applyAlignment="1">
      <alignment horizontal="center"/>
    </xf>
    <xf numFmtId="1" fontId="51" fillId="3" borderId="88" xfId="0" applyNumberFormat="1" applyFont="1" applyFill="1" applyBorder="1" applyAlignment="1">
      <alignment horizontal="center"/>
    </xf>
    <xf numFmtId="0" fontId="74" fillId="14" borderId="78" xfId="0" applyFont="1" applyFill="1" applyBorder="1"/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2022-2023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21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16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februari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22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 april (Woensdag)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18</xdr:col>
      <xdr:colOff>0</xdr:colOff>
      <xdr:row>0</xdr:row>
      <xdr:rowOff>1</xdr:rowOff>
    </xdr:from>
    <xdr:to>
      <xdr:col>23</xdr:col>
      <xdr:colOff>323363</xdr:colOff>
      <xdr:row>26</xdr:row>
      <xdr:rowOff>15241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55E04B7-77DF-47E1-95C8-C014172C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1"/>
          <a:ext cx="3371363" cy="477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10</xdr:row>
      <xdr:rowOff>5715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9526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0</xdr:row>
      <xdr:rowOff>0</xdr:rowOff>
    </xdr:from>
    <xdr:to>
      <xdr:col>13</xdr:col>
      <xdr:colOff>537693</xdr:colOff>
      <xdr:row>3</xdr:row>
      <xdr:rowOff>144780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C6A742D-490D-E00F-605F-E23B5C79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39" y="0"/>
          <a:ext cx="3585694" cy="784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318135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</xdr:colOff>
      <xdr:row>0</xdr:row>
      <xdr:rowOff>125731</xdr:rowOff>
    </xdr:from>
    <xdr:to>
      <xdr:col>6</xdr:col>
      <xdr:colOff>558165</xdr:colOff>
      <xdr:row>3</xdr:row>
      <xdr:rowOff>282883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25731"/>
          <a:ext cx="4389120" cy="919152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0</xdr:row>
      <xdr:rowOff>142875</xdr:rowOff>
    </xdr:from>
    <xdr:to>
      <xdr:col>26</xdr:col>
      <xdr:colOff>226695</xdr:colOff>
      <xdr:row>3</xdr:row>
      <xdr:rowOff>300027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415" y="142875"/>
          <a:ext cx="4373880" cy="91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U42" sqref="U42"/>
    </sheetView>
  </sheetViews>
  <sheetFormatPr defaultRowHeight="14.4"/>
  <sheetData>
    <row r="1" spans="1:8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</row>
    <row r="2" spans="1:8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</row>
    <row r="3" spans="1:8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</row>
    <row r="4" spans="1:8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</row>
    <row r="5" spans="1:8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</row>
    <row r="6" spans="1:8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</row>
    <row r="7" spans="1:8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</row>
    <row r="8" spans="1:8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</row>
    <row r="9" spans="1:8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</row>
    <row r="10" spans="1:8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</row>
    <row r="11" spans="1:8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</row>
    <row r="12" spans="1:85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</row>
    <row r="13" spans="1:8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</row>
    <row r="14" spans="1:8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</row>
    <row r="15" spans="1:8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</row>
    <row r="16" spans="1:8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</row>
    <row r="17" spans="1:8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</row>
    <row r="18" spans="1:8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</row>
    <row r="19" spans="1:85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</row>
    <row r="20" spans="1:85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</row>
    <row r="21" spans="1:85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</row>
    <row r="22" spans="1:8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</row>
    <row r="23" spans="1:85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</row>
    <row r="24" spans="1:8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</row>
    <row r="25" spans="1:85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</row>
    <row r="26" spans="1:8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</row>
    <row r="27" spans="1:85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</row>
    <row r="28" spans="1:8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</row>
    <row r="29" spans="1:8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</row>
    <row r="30" spans="1:8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</row>
    <row r="31" spans="1:8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</row>
    <row r="32" spans="1:8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</row>
    <row r="33" spans="1:8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</row>
    <row r="34" spans="1:85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</row>
    <row r="35" spans="1:8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</row>
    <row r="36" spans="1:8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</row>
    <row r="37" spans="1:8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</row>
    <row r="38" spans="1:8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</row>
    <row r="39" spans="1:85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</row>
    <row r="40" spans="1:85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</row>
    <row r="41" spans="1:85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</row>
    <row r="42" spans="1:8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</row>
    <row r="43" spans="1:85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</row>
    <row r="44" spans="1:8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</row>
    <row r="45" spans="1:85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</row>
    <row r="46" spans="1:8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85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</row>
    <row r="48" spans="1:8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</row>
    <row r="49" spans="1:8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</row>
    <row r="50" spans="1:8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</row>
    <row r="51" spans="1:8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</row>
    <row r="52" spans="1:85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85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</row>
    <row r="54" spans="1:85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</row>
    <row r="55" spans="1:85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</row>
    <row r="56" spans="1:85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</row>
    <row r="57" spans="1:85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</row>
    <row r="58" spans="1:85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</row>
    <row r="59" spans="1:8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</row>
    <row r="60" spans="1:8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</row>
    <row r="61" spans="1:8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</row>
    <row r="62" spans="1:8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</row>
    <row r="63" spans="1:8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</row>
    <row r="64" spans="1:8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</row>
    <row r="65" spans="1:8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</row>
    <row r="66" spans="1:8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</row>
    <row r="67" spans="1:8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</row>
    <row r="68" spans="1:8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</row>
    <row r="69" spans="1:8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</row>
    <row r="70" spans="1:8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</row>
    <row r="71" spans="1:8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</row>
    <row r="72" spans="1:8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</row>
    <row r="73" spans="1:8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</row>
    <row r="74" spans="1:8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</row>
    <row r="75" spans="1:8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</row>
    <row r="76" spans="1:8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</row>
    <row r="77" spans="1:8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</row>
    <row r="78" spans="1:8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</row>
    <row r="79" spans="1:8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</row>
    <row r="80" spans="1:85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</row>
    <row r="81" spans="1:8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</row>
    <row r="82" spans="1:85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</row>
    <row r="83" spans="1:8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</row>
    <row r="84" spans="1:8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</row>
    <row r="85" spans="1:85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</row>
    <row r="86" spans="1:85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</row>
    <row r="87" spans="1:85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</row>
    <row r="88" spans="1:85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</row>
    <row r="89" spans="1:85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</row>
    <row r="90" spans="1:85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</row>
    <row r="91" spans="1:85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</row>
    <row r="92" spans="1:85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</row>
    <row r="93" spans="1:85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</row>
    <row r="94" spans="1:85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4"/>
      <c r="BT94" s="234"/>
      <c r="BU94" s="234"/>
      <c r="BV94" s="234"/>
      <c r="BW94" s="234"/>
      <c r="BX94" s="234"/>
      <c r="BY94" s="234"/>
      <c r="BZ94" s="234"/>
      <c r="CA94" s="234"/>
      <c r="CB94" s="234"/>
      <c r="CC94" s="234"/>
      <c r="CD94" s="234"/>
      <c r="CE94" s="234"/>
      <c r="CF94" s="234"/>
      <c r="CG94" s="234"/>
    </row>
    <row r="95" spans="1:85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</row>
    <row r="96" spans="1:85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</row>
    <row r="97" spans="1:85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</row>
    <row r="98" spans="1:85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</row>
    <row r="99" spans="1:85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</row>
    <row r="100" spans="1:85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</row>
    <row r="101" spans="1:85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</row>
    <row r="102" spans="1:85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</row>
    <row r="103" spans="1:85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</row>
    <row r="104" spans="1:85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</row>
    <row r="105" spans="1:85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/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</row>
    <row r="106" spans="1:85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34"/>
      <c r="CG106" s="234"/>
    </row>
    <row r="107" spans="1:85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</row>
    <row r="108" spans="1:85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34"/>
      <c r="CG108" s="234"/>
    </row>
    <row r="109" spans="1:85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34"/>
      <c r="CG109" s="234"/>
    </row>
    <row r="110" spans="1:85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</row>
    <row r="111" spans="1:85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/>
      <c r="BX111" s="234"/>
      <c r="BY111" s="234"/>
      <c r="BZ111" s="234"/>
      <c r="CA111" s="234"/>
      <c r="CB111" s="234"/>
      <c r="CC111" s="234"/>
      <c r="CD111" s="234"/>
      <c r="CE111" s="234"/>
      <c r="CF111" s="234"/>
      <c r="CG111" s="234"/>
    </row>
    <row r="112" spans="1:85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</row>
    <row r="113" spans="1:85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34"/>
      <c r="CG113" s="234"/>
    </row>
    <row r="114" spans="1:85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</row>
    <row r="115" spans="1:85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</row>
    <row r="116" spans="1:85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</row>
    <row r="117" spans="1:85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</row>
    <row r="118" spans="1:85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34"/>
      <c r="CG118" s="234"/>
    </row>
    <row r="119" spans="1:85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</row>
    <row r="120" spans="1:85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</row>
    <row r="121" spans="1:85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</row>
    <row r="122" spans="1:85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  <c r="CF122" s="234"/>
      <c r="CG122" s="234"/>
    </row>
    <row r="123" spans="1:85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4"/>
    </row>
    <row r="124" spans="1:85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234"/>
      <c r="BY124" s="234"/>
      <c r="BZ124" s="234"/>
      <c r="CA124" s="234"/>
      <c r="CB124" s="234"/>
      <c r="CC124" s="234"/>
      <c r="CD124" s="234"/>
      <c r="CE124" s="234"/>
      <c r="CF124" s="234"/>
      <c r="CG124" s="234"/>
    </row>
    <row r="125" spans="1:85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234"/>
      <c r="BN125" s="234"/>
      <c r="BO125" s="234"/>
      <c r="BP125" s="234"/>
      <c r="BQ125" s="234"/>
      <c r="BR125" s="234"/>
      <c r="BS125" s="234"/>
      <c r="BT125" s="234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</row>
    <row r="126" spans="1:85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</row>
    <row r="127" spans="1:85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</row>
    <row r="128" spans="1:85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4"/>
      <c r="BX128" s="234"/>
      <c r="BY128" s="234"/>
      <c r="BZ128" s="234"/>
      <c r="CA128" s="234"/>
      <c r="CB128" s="234"/>
      <c r="CC128" s="234"/>
      <c r="CD128" s="234"/>
      <c r="CE128" s="234"/>
      <c r="CF128" s="234"/>
      <c r="CG128" s="234"/>
    </row>
    <row r="129" spans="1:85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</row>
    <row r="130" spans="1:85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234"/>
      <c r="BZ130" s="234"/>
      <c r="CA130" s="234"/>
      <c r="CB130" s="234"/>
      <c r="CC130" s="234"/>
      <c r="CD130" s="234"/>
      <c r="CE130" s="234"/>
      <c r="CF130" s="234"/>
      <c r="CG130" s="234"/>
    </row>
    <row r="131" spans="1:85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34"/>
      <c r="BY131" s="234"/>
      <c r="BZ131" s="234"/>
      <c r="CA131" s="234"/>
      <c r="CB131" s="234"/>
      <c r="CC131" s="234"/>
      <c r="CD131" s="234"/>
      <c r="CE131" s="234"/>
      <c r="CF131" s="234"/>
      <c r="CG131" s="234"/>
    </row>
    <row r="132" spans="1:85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  <c r="BW132" s="234"/>
      <c r="BX132" s="234"/>
      <c r="BY132" s="234"/>
      <c r="BZ132" s="234"/>
      <c r="CA132" s="234"/>
      <c r="CB132" s="234"/>
      <c r="CC132" s="234"/>
      <c r="CD132" s="234"/>
      <c r="CE132" s="234"/>
      <c r="CF132" s="234"/>
      <c r="CG132" s="234"/>
    </row>
    <row r="133" spans="1:85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234"/>
      <c r="BY133" s="234"/>
      <c r="BZ133" s="234"/>
      <c r="CA133" s="234"/>
      <c r="CB133" s="234"/>
      <c r="CC133" s="234"/>
      <c r="CD133" s="234"/>
      <c r="CE133" s="234"/>
      <c r="CF133" s="234"/>
      <c r="CG133" s="234"/>
    </row>
    <row r="134" spans="1:85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4"/>
      <c r="BZ134" s="234"/>
      <c r="CA134" s="234"/>
      <c r="CB134" s="234"/>
      <c r="CC134" s="234"/>
      <c r="CD134" s="234"/>
      <c r="CE134" s="234"/>
      <c r="CF134" s="234"/>
      <c r="CG134" s="234"/>
    </row>
    <row r="135" spans="1:85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4"/>
      <c r="BT135" s="234"/>
      <c r="BU135" s="234"/>
      <c r="BV135" s="234"/>
      <c r="BW135" s="234"/>
      <c r="BX135" s="234"/>
      <c r="BY135" s="234"/>
      <c r="BZ135" s="234"/>
      <c r="CA135" s="234"/>
      <c r="CB135" s="234"/>
      <c r="CC135" s="234"/>
      <c r="CD135" s="234"/>
      <c r="CE135" s="234"/>
      <c r="CF135" s="234"/>
      <c r="CG135" s="234"/>
    </row>
    <row r="136" spans="1:85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234"/>
      <c r="BY136" s="234"/>
      <c r="BZ136" s="234"/>
      <c r="CA136" s="234"/>
      <c r="CB136" s="234"/>
      <c r="CC136" s="234"/>
      <c r="CD136" s="234"/>
      <c r="CE136" s="234"/>
      <c r="CF136" s="234"/>
      <c r="CG136" s="234"/>
    </row>
    <row r="137" spans="1:85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4"/>
      <c r="CA137" s="234"/>
      <c r="CB137" s="234"/>
      <c r="CC137" s="234"/>
      <c r="CD137" s="234"/>
      <c r="CE137" s="234"/>
      <c r="CF137" s="234"/>
      <c r="CG137" s="234"/>
    </row>
    <row r="138" spans="1:85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  <c r="BV138" s="234"/>
      <c r="BW138" s="234"/>
      <c r="BX138" s="234"/>
      <c r="BY138" s="234"/>
      <c r="BZ138" s="234"/>
      <c r="CA138" s="234"/>
      <c r="CB138" s="234"/>
      <c r="CC138" s="234"/>
      <c r="CD138" s="234"/>
      <c r="CE138" s="234"/>
      <c r="CF138" s="234"/>
      <c r="CG138" s="234"/>
    </row>
    <row r="139" spans="1:85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234"/>
      <c r="BI139" s="234"/>
      <c r="BJ139" s="234"/>
      <c r="BK139" s="234"/>
      <c r="BL139" s="234"/>
      <c r="BM139" s="234"/>
      <c r="BN139" s="234"/>
      <c r="BO139" s="234"/>
      <c r="BP139" s="234"/>
      <c r="BQ139" s="234"/>
      <c r="BR139" s="234"/>
      <c r="BS139" s="234"/>
      <c r="BT139" s="234"/>
      <c r="BU139" s="234"/>
      <c r="BV139" s="234"/>
      <c r="BW139" s="234"/>
      <c r="BX139" s="234"/>
      <c r="BY139" s="234"/>
      <c r="BZ139" s="234"/>
      <c r="CA139" s="234"/>
      <c r="CB139" s="234"/>
      <c r="CC139" s="234"/>
      <c r="CD139" s="234"/>
      <c r="CE139" s="234"/>
      <c r="CF139" s="234"/>
      <c r="CG139" s="234"/>
    </row>
    <row r="140" spans="1:85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  <c r="BV140" s="234"/>
      <c r="BW140" s="234"/>
      <c r="BX140" s="234"/>
      <c r="BY140" s="234"/>
      <c r="BZ140" s="234"/>
      <c r="CA140" s="234"/>
      <c r="CB140" s="234"/>
      <c r="CC140" s="234"/>
      <c r="CD140" s="234"/>
      <c r="CE140" s="234"/>
      <c r="CF140" s="234"/>
      <c r="CG140" s="234"/>
    </row>
    <row r="141" spans="1:85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 s="234"/>
      <c r="BS141" s="234"/>
      <c r="BT141" s="234"/>
      <c r="BU141" s="234"/>
      <c r="BV141" s="234"/>
      <c r="BW141" s="234"/>
      <c r="BX141" s="234"/>
      <c r="BY141" s="234"/>
      <c r="BZ141" s="234"/>
      <c r="CA141" s="234"/>
      <c r="CB141" s="234"/>
      <c r="CC141" s="234"/>
      <c r="CD141" s="234"/>
      <c r="CE141" s="234"/>
      <c r="CF141" s="234"/>
      <c r="CG141" s="234"/>
    </row>
    <row r="142" spans="1:85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  <c r="BM142" s="234"/>
      <c r="BN142" s="234"/>
      <c r="BO142" s="234"/>
      <c r="BP142" s="234"/>
      <c r="BQ142" s="234"/>
      <c r="BR142" s="234"/>
      <c r="BS142" s="234"/>
      <c r="BT142" s="234"/>
      <c r="BU142" s="234"/>
      <c r="BV142" s="234"/>
      <c r="BW142" s="234"/>
      <c r="BX142" s="234"/>
      <c r="BY142" s="234"/>
      <c r="BZ142" s="234"/>
      <c r="CA142" s="234"/>
      <c r="CB142" s="234"/>
      <c r="CC142" s="234"/>
      <c r="CD142" s="234"/>
      <c r="CE142" s="234"/>
      <c r="CF142" s="234"/>
      <c r="CG142" s="234"/>
    </row>
    <row r="143" spans="1:85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  <c r="BS143" s="234"/>
      <c r="BT143" s="234"/>
      <c r="BU143" s="234"/>
      <c r="BV143" s="234"/>
      <c r="BW143" s="234"/>
      <c r="BX143" s="234"/>
      <c r="BY143" s="234"/>
      <c r="BZ143" s="234"/>
      <c r="CA143" s="234"/>
      <c r="CB143" s="234"/>
      <c r="CC143" s="234"/>
      <c r="CD143" s="234"/>
      <c r="CE143" s="234"/>
      <c r="CF143" s="234"/>
      <c r="CG143" s="234"/>
    </row>
    <row r="144" spans="1:85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  <c r="BR144" s="234"/>
      <c r="BS144" s="234"/>
      <c r="BT144" s="234"/>
      <c r="BU144" s="234"/>
      <c r="BV144" s="234"/>
      <c r="BW144" s="234"/>
      <c r="BX144" s="234"/>
      <c r="BY144" s="234"/>
      <c r="BZ144" s="234"/>
      <c r="CA144" s="234"/>
      <c r="CB144" s="234"/>
      <c r="CC144" s="234"/>
      <c r="CD144" s="234"/>
      <c r="CE144" s="234"/>
      <c r="CF144" s="234"/>
      <c r="CG144" s="234"/>
    </row>
    <row r="145" spans="1:85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  <c r="BR145" s="234"/>
      <c r="BS145" s="234"/>
      <c r="BT145" s="234"/>
      <c r="BU145" s="234"/>
      <c r="BV145" s="234"/>
      <c r="BW145" s="234"/>
      <c r="BX145" s="234"/>
      <c r="BY145" s="234"/>
      <c r="BZ145" s="234"/>
      <c r="CA145" s="234"/>
      <c r="CB145" s="234"/>
      <c r="CC145" s="234"/>
      <c r="CD145" s="234"/>
      <c r="CE145" s="234"/>
      <c r="CF145" s="234"/>
      <c r="CG145" s="234"/>
    </row>
    <row r="146" spans="1:85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34"/>
      <c r="BQ146" s="234"/>
      <c r="BR146" s="234"/>
      <c r="BS146" s="234"/>
      <c r="BT146" s="234"/>
      <c r="BU146" s="234"/>
      <c r="BV146" s="234"/>
      <c r="BW146" s="234"/>
      <c r="BX146" s="234"/>
      <c r="BY146" s="234"/>
      <c r="BZ146" s="234"/>
      <c r="CA146" s="234"/>
      <c r="CB146" s="234"/>
      <c r="CC146" s="234"/>
      <c r="CD146" s="234"/>
      <c r="CE146" s="234"/>
      <c r="CF146" s="234"/>
      <c r="CG146" s="234"/>
    </row>
    <row r="147" spans="1:85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4"/>
      <c r="BS147" s="234"/>
      <c r="BT147" s="234"/>
      <c r="BU147" s="234"/>
      <c r="BV147" s="234"/>
      <c r="BW147" s="234"/>
      <c r="BX147" s="234"/>
      <c r="BY147" s="234"/>
      <c r="BZ147" s="234"/>
      <c r="CA147" s="234"/>
      <c r="CB147" s="234"/>
      <c r="CC147" s="234"/>
      <c r="CD147" s="234"/>
      <c r="CE147" s="234"/>
      <c r="CF147" s="234"/>
      <c r="CG147" s="234"/>
    </row>
    <row r="148" spans="1:85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34"/>
      <c r="BQ148" s="234"/>
      <c r="BR148" s="234"/>
      <c r="BS148" s="234"/>
      <c r="BT148" s="234"/>
      <c r="BU148" s="234"/>
      <c r="BV148" s="234"/>
      <c r="BW148" s="234"/>
      <c r="BX148" s="234"/>
      <c r="BY148" s="234"/>
      <c r="BZ148" s="234"/>
      <c r="CA148" s="234"/>
      <c r="CB148" s="234"/>
      <c r="CC148" s="234"/>
      <c r="CD148" s="234"/>
      <c r="CE148" s="234"/>
      <c r="CF148" s="234"/>
      <c r="CG148" s="234"/>
    </row>
    <row r="149" spans="1:85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4"/>
      <c r="BR149" s="234"/>
      <c r="BS149" s="234"/>
      <c r="BT149" s="234"/>
      <c r="BU149" s="234"/>
      <c r="BV149" s="234"/>
      <c r="BW149" s="234"/>
      <c r="BX149" s="234"/>
      <c r="BY149" s="234"/>
      <c r="BZ149" s="234"/>
      <c r="CA149" s="234"/>
      <c r="CB149" s="234"/>
      <c r="CC149" s="234"/>
      <c r="CD149" s="234"/>
      <c r="CE149" s="234"/>
      <c r="CF149" s="234"/>
      <c r="CG149" s="234"/>
    </row>
    <row r="150" spans="1:85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4"/>
      <c r="BI150" s="234"/>
      <c r="BJ150" s="234"/>
      <c r="BK150" s="234"/>
      <c r="BL150" s="234"/>
      <c r="BM150" s="234"/>
      <c r="BN150" s="234"/>
      <c r="BO150" s="234"/>
      <c r="BP150" s="234"/>
      <c r="BQ150" s="234"/>
      <c r="BR150" s="234"/>
      <c r="BS150" s="234"/>
      <c r="BT150" s="234"/>
      <c r="BU150" s="234"/>
      <c r="BV150" s="234"/>
      <c r="BW150" s="234"/>
      <c r="BX150" s="234"/>
      <c r="BY150" s="234"/>
      <c r="BZ150" s="234"/>
      <c r="CA150" s="234"/>
      <c r="CB150" s="234"/>
      <c r="CC150" s="234"/>
      <c r="CD150" s="234"/>
      <c r="CE150" s="234"/>
      <c r="CF150" s="234"/>
      <c r="CG150" s="234"/>
    </row>
    <row r="151" spans="1:85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4"/>
      <c r="BQ151" s="234"/>
      <c r="BR151" s="234"/>
      <c r="BS151" s="234"/>
      <c r="BT151" s="234"/>
      <c r="BU151" s="234"/>
      <c r="BV151" s="234"/>
      <c r="BW151" s="234"/>
      <c r="BX151" s="234"/>
      <c r="BY151" s="234"/>
      <c r="BZ151" s="234"/>
      <c r="CA151" s="234"/>
      <c r="CB151" s="234"/>
      <c r="CC151" s="234"/>
      <c r="CD151" s="234"/>
      <c r="CE151" s="234"/>
      <c r="CF151" s="234"/>
      <c r="CG151" s="234"/>
    </row>
    <row r="152" spans="1:85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BH152" s="234"/>
      <c r="BI152" s="234"/>
      <c r="BJ152" s="234"/>
      <c r="BK152" s="234"/>
      <c r="BL152" s="234"/>
      <c r="BM152" s="234"/>
      <c r="BN152" s="234"/>
      <c r="BO152" s="234"/>
      <c r="BP152" s="234"/>
      <c r="BQ152" s="234"/>
      <c r="BR152" s="234"/>
      <c r="BS152" s="234"/>
      <c r="BT152" s="234"/>
      <c r="BU152" s="234"/>
      <c r="BV152" s="234"/>
      <c r="BW152" s="234"/>
      <c r="BX152" s="234"/>
      <c r="BY152" s="234"/>
      <c r="BZ152" s="234"/>
      <c r="CA152" s="234"/>
      <c r="CB152" s="234"/>
      <c r="CC152" s="234"/>
      <c r="CD152" s="234"/>
      <c r="CE152" s="234"/>
      <c r="CF152" s="234"/>
      <c r="CG152" s="234"/>
    </row>
    <row r="153" spans="1:85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  <c r="BS153" s="234"/>
      <c r="BT153" s="234"/>
      <c r="BU153" s="234"/>
      <c r="BV153" s="234"/>
      <c r="BW153" s="234"/>
      <c r="BX153" s="234"/>
      <c r="BY153" s="234"/>
      <c r="BZ153" s="234"/>
      <c r="CA153" s="234"/>
      <c r="CB153" s="234"/>
      <c r="CC153" s="234"/>
      <c r="CD153" s="234"/>
      <c r="CE153" s="234"/>
      <c r="CF153" s="234"/>
      <c r="CG153" s="234"/>
    </row>
    <row r="154" spans="1:85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</row>
    <row r="155" spans="1:85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34"/>
      <c r="BO155" s="234"/>
      <c r="BP155" s="234"/>
      <c r="BQ155" s="234"/>
      <c r="BR155" s="234"/>
      <c r="BS155" s="234"/>
      <c r="BT155" s="234"/>
      <c r="BU155" s="234"/>
      <c r="BV155" s="234"/>
      <c r="BW155" s="234"/>
      <c r="BX155" s="234"/>
      <c r="BY155" s="234"/>
      <c r="BZ155" s="234"/>
      <c r="CA155" s="234"/>
      <c r="CB155" s="234"/>
      <c r="CC155" s="234"/>
      <c r="CD155" s="234"/>
      <c r="CE155" s="234"/>
      <c r="CF155" s="234"/>
      <c r="CG155" s="234"/>
    </row>
    <row r="156" spans="1:85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  <c r="BS156" s="234"/>
      <c r="BT156" s="234"/>
      <c r="BU156" s="234"/>
      <c r="BV156" s="234"/>
      <c r="BW156" s="234"/>
      <c r="BX156" s="234"/>
      <c r="BY156" s="234"/>
      <c r="BZ156" s="234"/>
      <c r="CA156" s="234"/>
      <c r="CB156" s="234"/>
      <c r="CC156" s="234"/>
      <c r="CD156" s="234"/>
      <c r="CE156" s="234"/>
      <c r="CF156" s="234"/>
      <c r="CG156" s="234"/>
    </row>
    <row r="157" spans="1:85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4"/>
      <c r="BN157" s="234"/>
      <c r="BO157" s="234"/>
      <c r="BP157" s="234"/>
      <c r="BQ157" s="234"/>
      <c r="BR157" s="234"/>
      <c r="BS157" s="234"/>
      <c r="BT157" s="234"/>
      <c r="BU157" s="234"/>
      <c r="BV157" s="234"/>
      <c r="BW157" s="234"/>
      <c r="BX157" s="234"/>
      <c r="BY157" s="234"/>
      <c r="BZ157" s="234"/>
      <c r="CA157" s="234"/>
      <c r="CB157" s="234"/>
      <c r="CC157" s="234"/>
      <c r="CD157" s="234"/>
      <c r="CE157" s="234"/>
      <c r="CF157" s="234"/>
      <c r="CG157" s="234"/>
    </row>
    <row r="158" spans="1:85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4"/>
      <c r="BZ158" s="234"/>
      <c r="CA158" s="234"/>
      <c r="CB158" s="234"/>
      <c r="CC158" s="234"/>
      <c r="CD158" s="234"/>
      <c r="CE158" s="234"/>
      <c r="CF158" s="234"/>
      <c r="CG158" s="234"/>
    </row>
    <row r="159" spans="1:85">
      <c r="A159" s="234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  <c r="BW159" s="234"/>
      <c r="BX159" s="234"/>
      <c r="BY159" s="234"/>
      <c r="BZ159" s="234"/>
      <c r="CA159" s="234"/>
      <c r="CB159" s="234"/>
      <c r="CC159" s="234"/>
      <c r="CD159" s="234"/>
      <c r="CE159" s="234"/>
      <c r="CF159" s="234"/>
      <c r="CG159" s="234"/>
    </row>
    <row r="160" spans="1:85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4"/>
      <c r="BW160" s="234"/>
      <c r="BX160" s="234"/>
      <c r="BY160" s="234"/>
      <c r="BZ160" s="234"/>
      <c r="CA160" s="234"/>
      <c r="CB160" s="234"/>
      <c r="CC160" s="234"/>
      <c r="CD160" s="234"/>
      <c r="CE160" s="234"/>
      <c r="CF160" s="234"/>
      <c r="CG160" s="234"/>
    </row>
    <row r="161" spans="1:85">
      <c r="A161" s="234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4"/>
      <c r="BT161" s="234"/>
      <c r="BU161" s="234"/>
      <c r="BV161" s="234"/>
      <c r="BW161" s="234"/>
      <c r="BX161" s="234"/>
      <c r="BY161" s="234"/>
      <c r="BZ161" s="234"/>
      <c r="CA161" s="234"/>
      <c r="CB161" s="234"/>
      <c r="CC161" s="234"/>
      <c r="CD161" s="234"/>
      <c r="CE161" s="234"/>
      <c r="CF161" s="234"/>
      <c r="CG161" s="234"/>
    </row>
    <row r="162" spans="1:85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  <c r="BA162" s="234"/>
      <c r="BB162" s="234"/>
      <c r="BC162" s="234"/>
      <c r="BD162" s="234"/>
      <c r="BE162" s="234"/>
      <c r="BF162" s="234"/>
      <c r="BG162" s="234"/>
      <c r="BH162" s="234"/>
      <c r="BI162" s="234"/>
      <c r="BJ162" s="234"/>
      <c r="BK162" s="234"/>
      <c r="BL162" s="234"/>
      <c r="BM162" s="234"/>
      <c r="BN162" s="234"/>
      <c r="BO162" s="234"/>
      <c r="BP162" s="234"/>
      <c r="BQ162" s="234"/>
      <c r="BR162" s="234"/>
      <c r="BS162" s="234"/>
      <c r="BT162" s="234"/>
      <c r="BU162" s="234"/>
      <c r="BV162" s="234"/>
      <c r="BW162" s="234"/>
      <c r="BX162" s="234"/>
      <c r="BY162" s="234"/>
      <c r="BZ162" s="234"/>
      <c r="CA162" s="234"/>
      <c r="CB162" s="234"/>
      <c r="CC162" s="234"/>
      <c r="CD162" s="234"/>
      <c r="CE162" s="234"/>
      <c r="CF162" s="234"/>
      <c r="CG162" s="234"/>
    </row>
    <row r="163" spans="1:85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</row>
    <row r="164" spans="1:85">
      <c r="A164" s="234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4"/>
      <c r="BN164" s="234"/>
      <c r="BO164" s="234"/>
      <c r="BP164" s="234"/>
      <c r="BQ164" s="234"/>
      <c r="BR164" s="234"/>
      <c r="BS164" s="234"/>
      <c r="BT164" s="234"/>
      <c r="BU164" s="234"/>
      <c r="BV164" s="234"/>
      <c r="BW164" s="234"/>
      <c r="BX164" s="234"/>
      <c r="BY164" s="234"/>
      <c r="BZ164" s="234"/>
      <c r="CA164" s="234"/>
      <c r="CB164" s="234"/>
      <c r="CC164" s="234"/>
      <c r="CD164" s="234"/>
      <c r="CE164" s="234"/>
      <c r="CF164" s="234"/>
      <c r="CG164" s="234"/>
    </row>
    <row r="165" spans="1:85">
      <c r="A165" s="23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4"/>
      <c r="CA165" s="234"/>
      <c r="CB165" s="234"/>
      <c r="CC165" s="234"/>
      <c r="CD165" s="234"/>
      <c r="CE165" s="234"/>
      <c r="CF165" s="234"/>
      <c r="CG165" s="234"/>
    </row>
    <row r="166" spans="1:85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4"/>
      <c r="BD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N166" s="234"/>
      <c r="BO166" s="234"/>
      <c r="BP166" s="234"/>
      <c r="BQ166" s="234"/>
      <c r="BR166" s="234"/>
      <c r="BS166" s="234"/>
      <c r="BT166" s="234"/>
      <c r="BU166" s="234"/>
      <c r="BV166" s="234"/>
      <c r="BW166" s="234"/>
      <c r="BX166" s="234"/>
      <c r="BY166" s="234"/>
      <c r="BZ166" s="234"/>
      <c r="CA166" s="234"/>
      <c r="CB166" s="234"/>
      <c r="CC166" s="234"/>
      <c r="CD166" s="234"/>
      <c r="CE166" s="234"/>
      <c r="CF166" s="234"/>
      <c r="CG166" s="23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68"/>
  <sheetViews>
    <sheetView workbookViewId="0">
      <selection activeCell="W24" sqref="W24"/>
    </sheetView>
  </sheetViews>
  <sheetFormatPr defaultRowHeight="14.4"/>
  <cols>
    <col min="4" max="4" width="24.33203125" customWidth="1"/>
    <col min="7" max="7" width="20" customWidth="1"/>
    <col min="9" max="9" width="2.33203125" customWidth="1"/>
    <col min="10" max="11" width="7.5546875" customWidth="1"/>
    <col min="14" max="14" width="7.5546875" customWidth="1"/>
    <col min="15" max="15" width="7.33203125" customWidth="1"/>
    <col min="16" max="16" width="9.109375" customWidth="1"/>
    <col min="17" max="17" width="1.5546875" customWidth="1"/>
    <col min="18" max="18" width="3.109375" customWidth="1"/>
  </cols>
  <sheetData>
    <row r="1" spans="1:30" ht="24" thickBot="1">
      <c r="A1" s="2"/>
      <c r="B1" s="2"/>
      <c r="C1" s="2"/>
      <c r="D1" s="2"/>
      <c r="E1" s="3" t="s">
        <v>16</v>
      </c>
      <c r="F1" s="478" t="s">
        <v>81</v>
      </c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9.2" thickBot="1">
      <c r="A2" s="2"/>
      <c r="B2" s="2"/>
      <c r="C2" s="2"/>
      <c r="D2" s="2"/>
      <c r="E2" s="4"/>
      <c r="F2" s="208" t="s">
        <v>0</v>
      </c>
      <c r="G2" s="209"/>
      <c r="H2" s="442" t="s">
        <v>1</v>
      </c>
      <c r="I2" s="443"/>
      <c r="J2" s="210"/>
      <c r="K2" s="444" t="s">
        <v>15</v>
      </c>
      <c r="L2" s="445"/>
      <c r="M2" s="445"/>
      <c r="N2" s="446"/>
      <c r="O2" s="211"/>
      <c r="P2" s="458" t="s">
        <v>5</v>
      </c>
      <c r="Q2" s="459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>
      <c r="A3" s="2"/>
      <c r="B3" s="2"/>
      <c r="C3" s="2"/>
      <c r="D3" s="2"/>
      <c r="E3" s="7">
        <v>1</v>
      </c>
      <c r="F3" s="43" t="s">
        <v>63</v>
      </c>
      <c r="G3" s="92"/>
      <c r="H3" s="489">
        <v>1899</v>
      </c>
      <c r="I3" s="490">
        <v>1899</v>
      </c>
      <c r="J3" s="276"/>
      <c r="K3" s="245"/>
      <c r="L3" s="449">
        <v>126.6</v>
      </c>
      <c r="M3" s="450">
        <v>126.6</v>
      </c>
      <c r="N3" s="245"/>
      <c r="O3" s="245"/>
      <c r="P3" s="482">
        <v>16</v>
      </c>
      <c r="Q3" s="483">
        <v>16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600000000000001">
      <c r="A4" s="2"/>
      <c r="B4" s="2"/>
      <c r="C4" s="2"/>
      <c r="D4" s="2"/>
      <c r="E4" s="7">
        <v>2</v>
      </c>
      <c r="F4" s="206" t="s">
        <v>21</v>
      </c>
      <c r="G4" s="207"/>
      <c r="H4" s="487">
        <v>1741</v>
      </c>
      <c r="I4" s="488">
        <v>1741</v>
      </c>
      <c r="J4" s="12"/>
      <c r="K4" s="12"/>
      <c r="L4" s="447">
        <v>116.06666666666666</v>
      </c>
      <c r="M4" s="448">
        <v>116.06666666666666</v>
      </c>
      <c r="N4" s="12"/>
      <c r="O4" s="13"/>
      <c r="P4" s="480">
        <v>15</v>
      </c>
      <c r="Q4" s="481">
        <v>15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600000000000001">
      <c r="A5" s="2"/>
      <c r="B5" s="2"/>
      <c r="C5" s="2"/>
      <c r="D5" s="2"/>
      <c r="E5" s="7">
        <v>3</v>
      </c>
      <c r="F5" s="44" t="s">
        <v>23</v>
      </c>
      <c r="G5" s="45"/>
      <c r="H5" s="420">
        <v>1721</v>
      </c>
      <c r="I5" s="421">
        <v>1721</v>
      </c>
      <c r="J5" s="12"/>
      <c r="K5" s="12"/>
      <c r="L5" s="495">
        <v>114.73333333333333</v>
      </c>
      <c r="M5" s="475">
        <v>114.73333333333333</v>
      </c>
      <c r="N5" s="12"/>
      <c r="O5" s="13"/>
      <c r="P5" s="484">
        <v>14</v>
      </c>
      <c r="Q5" s="477">
        <v>14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600000000000001">
      <c r="A6" s="2"/>
      <c r="B6" s="2"/>
      <c r="C6" s="2"/>
      <c r="D6" s="2"/>
      <c r="E6" s="7">
        <v>4</v>
      </c>
      <c r="F6" s="44" t="s">
        <v>64</v>
      </c>
      <c r="G6" s="45"/>
      <c r="H6" s="420">
        <v>1989</v>
      </c>
      <c r="I6" s="421">
        <v>1989</v>
      </c>
      <c r="J6" s="15"/>
      <c r="K6" s="15"/>
      <c r="L6" s="495">
        <v>132.6</v>
      </c>
      <c r="M6" s="475">
        <v>132.6</v>
      </c>
      <c r="N6" s="15"/>
      <c r="O6" s="15"/>
      <c r="P6" s="484">
        <v>12</v>
      </c>
      <c r="Q6" s="477">
        <v>12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600000000000001">
      <c r="A7" s="2"/>
      <c r="B7" s="2"/>
      <c r="C7" s="2"/>
      <c r="D7" s="2"/>
      <c r="E7" s="7">
        <v>5</v>
      </c>
      <c r="F7" s="44" t="s">
        <v>24</v>
      </c>
      <c r="G7" s="45"/>
      <c r="H7" s="463">
        <v>1690</v>
      </c>
      <c r="I7" s="435">
        <v>1690</v>
      </c>
      <c r="J7" s="16"/>
      <c r="K7" s="17"/>
      <c r="L7" s="495">
        <v>112.66666666666667</v>
      </c>
      <c r="M7" s="475">
        <v>112.66666666666667</v>
      </c>
      <c r="N7" s="17"/>
      <c r="O7" s="16"/>
      <c r="P7" s="484">
        <v>9</v>
      </c>
      <c r="Q7" s="477">
        <v>9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600000000000001">
      <c r="A8" s="2"/>
      <c r="B8" s="2"/>
      <c r="C8" s="2"/>
      <c r="D8" s="2"/>
      <c r="E8" s="7">
        <v>6</v>
      </c>
      <c r="F8" s="46" t="s">
        <v>4</v>
      </c>
      <c r="G8" s="47"/>
      <c r="H8" s="420">
        <v>1702</v>
      </c>
      <c r="I8" s="421">
        <v>1702</v>
      </c>
      <c r="J8" s="12"/>
      <c r="K8" s="12"/>
      <c r="L8" s="495">
        <v>113.46666666666667</v>
      </c>
      <c r="M8" s="475">
        <v>113.46666666666667</v>
      </c>
      <c r="N8" s="12"/>
      <c r="O8" s="13"/>
      <c r="P8" s="484">
        <v>6</v>
      </c>
      <c r="Q8" s="477">
        <v>6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600000000000001">
      <c r="A9" s="2"/>
      <c r="B9" s="2"/>
      <c r="C9" s="2"/>
      <c r="D9" s="2"/>
      <c r="E9" s="7">
        <v>7</v>
      </c>
      <c r="F9" s="52" t="s">
        <v>3</v>
      </c>
      <c r="G9" s="53"/>
      <c r="H9" s="491">
        <v>1666</v>
      </c>
      <c r="I9" s="492">
        <v>1666</v>
      </c>
      <c r="J9" s="13"/>
      <c r="K9" s="15"/>
      <c r="L9" s="470">
        <v>111.06666666666666</v>
      </c>
      <c r="M9" s="471">
        <v>111.06666666666666</v>
      </c>
      <c r="N9" s="15"/>
      <c r="O9" s="13"/>
      <c r="P9" s="472">
        <v>6</v>
      </c>
      <c r="Q9" s="473">
        <v>6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600000000000001" customHeight="1">
      <c r="A10" s="2"/>
      <c r="B10" s="2"/>
      <c r="C10" s="2"/>
      <c r="D10" s="2"/>
      <c r="E10" s="7">
        <v>8</v>
      </c>
      <c r="F10" s="52" t="s">
        <v>25</v>
      </c>
      <c r="G10" s="274"/>
      <c r="H10" s="491">
        <v>1607</v>
      </c>
      <c r="I10" s="492">
        <v>1607</v>
      </c>
      <c r="J10" s="275"/>
      <c r="K10" s="275"/>
      <c r="L10" s="470">
        <v>107.13333333333334</v>
      </c>
      <c r="M10" s="471">
        <v>107.13333333333334</v>
      </c>
      <c r="N10" s="39"/>
      <c r="O10" s="275"/>
      <c r="P10" s="472">
        <v>6</v>
      </c>
      <c r="Q10" s="473">
        <v>6</v>
      </c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600000000000001" customHeight="1">
      <c r="A11" s="2"/>
      <c r="B11" s="2"/>
      <c r="C11" s="2"/>
      <c r="D11" s="2"/>
      <c r="E11" s="7">
        <v>9</v>
      </c>
      <c r="F11" s="52" t="s">
        <v>66</v>
      </c>
      <c r="G11" s="322"/>
      <c r="H11" s="410">
        <v>0</v>
      </c>
      <c r="I11" s="411">
        <v>0</v>
      </c>
      <c r="J11" s="275"/>
      <c r="K11" s="275"/>
      <c r="L11" s="474">
        <v>0</v>
      </c>
      <c r="M11" s="475">
        <v>0</v>
      </c>
      <c r="N11" s="39"/>
      <c r="O11" s="275"/>
      <c r="P11" s="476">
        <v>0</v>
      </c>
      <c r="Q11" s="477">
        <v>0</v>
      </c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600000000000001" customHeight="1" thickBot="1">
      <c r="A12" s="2"/>
      <c r="B12" s="2"/>
      <c r="C12" s="2"/>
      <c r="D12" s="2"/>
      <c r="E12" s="7">
        <v>10</v>
      </c>
      <c r="F12" s="48" t="s">
        <v>22</v>
      </c>
      <c r="G12" s="277"/>
      <c r="H12" s="493">
        <v>0</v>
      </c>
      <c r="I12" s="494">
        <v>0</v>
      </c>
      <c r="J12" s="278"/>
      <c r="K12" s="278"/>
      <c r="L12" s="485">
        <v>0</v>
      </c>
      <c r="M12" s="486">
        <v>0</v>
      </c>
      <c r="N12" s="279"/>
      <c r="O12" s="278"/>
      <c r="P12" s="466">
        <v>0</v>
      </c>
      <c r="Q12" s="467">
        <v>0</v>
      </c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.4" customHeight="1" thickBot="1">
      <c r="A13" s="2"/>
      <c r="B13" s="2"/>
      <c r="C13" s="2"/>
      <c r="D13" s="2"/>
      <c r="E13" s="19"/>
      <c r="F13" s="479"/>
      <c r="G13" s="479"/>
      <c r="H13" s="20"/>
      <c r="I13" s="13"/>
      <c r="J13" s="13"/>
      <c r="K13" s="13"/>
      <c r="L13" s="468"/>
      <c r="M13" s="468"/>
      <c r="N13" s="13"/>
      <c r="O13" s="13"/>
      <c r="P13" s="469"/>
      <c r="Q13" s="469"/>
      <c r="R13" s="1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4.75" customHeight="1" thickBot="1">
      <c r="A14" s="2"/>
      <c r="B14" s="2"/>
      <c r="C14" s="2"/>
      <c r="D14" s="2"/>
      <c r="E14" s="21"/>
      <c r="F14" s="22" t="s">
        <v>6</v>
      </c>
      <c r="G14" s="23"/>
      <c r="H14" s="442" t="s">
        <v>1</v>
      </c>
      <c r="I14" s="443"/>
      <c r="J14" s="24"/>
      <c r="K14" s="444" t="s">
        <v>15</v>
      </c>
      <c r="L14" s="445"/>
      <c r="M14" s="445"/>
      <c r="N14" s="446"/>
      <c r="O14" s="24"/>
      <c r="P14" s="458" t="s">
        <v>5</v>
      </c>
      <c r="Q14" s="459"/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600000000000001">
      <c r="A15" s="2"/>
      <c r="B15" s="2"/>
      <c r="C15" s="2"/>
      <c r="D15" s="2"/>
      <c r="E15" s="7">
        <v>1</v>
      </c>
      <c r="F15" s="49" t="s">
        <v>34</v>
      </c>
      <c r="G15" s="50"/>
      <c r="H15" s="461">
        <v>1503</v>
      </c>
      <c r="I15" s="462">
        <v>1503</v>
      </c>
      <c r="J15" s="8"/>
      <c r="K15" s="8"/>
      <c r="L15" s="426">
        <v>100.2</v>
      </c>
      <c r="M15" s="427">
        <v>100.2</v>
      </c>
      <c r="N15" s="8"/>
      <c r="O15" s="9"/>
      <c r="P15" s="432">
        <v>17</v>
      </c>
      <c r="Q15" s="433">
        <v>17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600000000000001">
      <c r="A16" s="2"/>
      <c r="B16" s="2"/>
      <c r="C16" s="2"/>
      <c r="D16" s="2"/>
      <c r="E16" s="7">
        <v>2</v>
      </c>
      <c r="F16" s="44" t="s">
        <v>26</v>
      </c>
      <c r="G16" s="45"/>
      <c r="H16" s="420">
        <v>1617</v>
      </c>
      <c r="I16" s="421">
        <v>1617</v>
      </c>
      <c r="J16" s="12"/>
      <c r="K16" s="12"/>
      <c r="L16" s="428">
        <v>107.8</v>
      </c>
      <c r="M16" s="429">
        <v>107.8</v>
      </c>
      <c r="N16" s="12"/>
      <c r="O16" s="13"/>
      <c r="P16" s="425">
        <v>15</v>
      </c>
      <c r="Q16" s="415">
        <v>15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600000000000001">
      <c r="A17" s="2"/>
      <c r="B17" s="2"/>
      <c r="C17" s="2"/>
      <c r="D17" s="2"/>
      <c r="E17" s="7">
        <v>3</v>
      </c>
      <c r="F17" s="44" t="s">
        <v>30</v>
      </c>
      <c r="G17" s="45"/>
      <c r="H17" s="420">
        <v>1566</v>
      </c>
      <c r="I17" s="421">
        <v>1566</v>
      </c>
      <c r="J17" s="26"/>
      <c r="K17" s="15"/>
      <c r="L17" s="428">
        <v>104.4</v>
      </c>
      <c r="M17" s="429">
        <v>104.4</v>
      </c>
      <c r="N17" s="26"/>
      <c r="O17" s="15"/>
      <c r="P17" s="425">
        <v>13</v>
      </c>
      <c r="Q17" s="415">
        <v>13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600000000000001">
      <c r="A18" s="2"/>
      <c r="B18" s="2"/>
      <c r="C18" s="2"/>
      <c r="D18" s="2"/>
      <c r="E18" s="7">
        <v>4</v>
      </c>
      <c r="F18" s="44" t="s">
        <v>28</v>
      </c>
      <c r="G18" s="45"/>
      <c r="H18" s="420">
        <v>1505</v>
      </c>
      <c r="I18" s="421">
        <v>1505</v>
      </c>
      <c r="J18" s="12"/>
      <c r="K18" s="12"/>
      <c r="L18" s="428">
        <v>100.33333333333333</v>
      </c>
      <c r="M18" s="429">
        <v>100.33333333333333</v>
      </c>
      <c r="N18" s="12"/>
      <c r="O18" s="13"/>
      <c r="P18" s="425">
        <v>9</v>
      </c>
      <c r="Q18" s="415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600000000000001">
      <c r="A19" s="2"/>
      <c r="B19" s="2"/>
      <c r="C19" s="2"/>
      <c r="D19" s="2"/>
      <c r="E19" s="7">
        <v>5</v>
      </c>
      <c r="F19" s="44" t="s">
        <v>69</v>
      </c>
      <c r="G19" s="45"/>
      <c r="H19" s="463">
        <v>1540</v>
      </c>
      <c r="I19" s="435">
        <v>1540</v>
      </c>
      <c r="J19" s="12"/>
      <c r="K19" s="12"/>
      <c r="L19" s="428">
        <v>102.66666666666667</v>
      </c>
      <c r="M19" s="429">
        <v>102.66666666666667</v>
      </c>
      <c r="N19" s="12"/>
      <c r="O19" s="13"/>
      <c r="P19" s="425">
        <v>9</v>
      </c>
      <c r="Q19" s="415">
        <v>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600000000000001">
      <c r="A20" s="2"/>
      <c r="B20" s="2"/>
      <c r="C20" s="2"/>
      <c r="D20" s="2"/>
      <c r="E20" s="7">
        <v>6</v>
      </c>
      <c r="F20" s="44" t="s">
        <v>27</v>
      </c>
      <c r="G20" s="45"/>
      <c r="H20" s="463">
        <v>1576</v>
      </c>
      <c r="I20" s="435">
        <v>1576</v>
      </c>
      <c r="J20" s="12"/>
      <c r="K20" s="12"/>
      <c r="L20" s="428">
        <v>105.06666666666666</v>
      </c>
      <c r="M20" s="429">
        <v>105.06666666666666</v>
      </c>
      <c r="N20" s="12"/>
      <c r="O20" s="13"/>
      <c r="P20" s="425">
        <v>9</v>
      </c>
      <c r="Q20" s="415">
        <v>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.600000000000001">
      <c r="A21" s="2"/>
      <c r="B21" s="2"/>
      <c r="C21" s="2"/>
      <c r="D21" s="2"/>
      <c r="E21" s="7">
        <v>7</v>
      </c>
      <c r="F21" s="44" t="s">
        <v>68</v>
      </c>
      <c r="G21" s="45"/>
      <c r="H21" s="434">
        <v>1513</v>
      </c>
      <c r="I21" s="435">
        <v>1513</v>
      </c>
      <c r="J21" s="12"/>
      <c r="K21" s="12"/>
      <c r="L21" s="428">
        <v>100.86666666666666</v>
      </c>
      <c r="M21" s="429">
        <v>100.86666666666666</v>
      </c>
      <c r="N21" s="12"/>
      <c r="O21" s="13"/>
      <c r="P21" s="425">
        <v>9</v>
      </c>
      <c r="Q21" s="415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8.600000000000001">
      <c r="A22" s="2"/>
      <c r="B22" s="2"/>
      <c r="C22" s="2"/>
      <c r="D22" s="2"/>
      <c r="E22" s="7">
        <v>8</v>
      </c>
      <c r="F22" s="44" t="s">
        <v>59</v>
      </c>
      <c r="G22" s="45"/>
      <c r="H22" s="434">
        <v>1487</v>
      </c>
      <c r="I22" s="435">
        <v>1487</v>
      </c>
      <c r="J22" s="12"/>
      <c r="K22" s="12"/>
      <c r="L22" s="428">
        <v>99.13333333333334</v>
      </c>
      <c r="M22" s="429">
        <v>99.13333333333334</v>
      </c>
      <c r="N22" s="12"/>
      <c r="O22" s="13"/>
      <c r="P22" s="425">
        <v>8</v>
      </c>
      <c r="Q22" s="415">
        <v>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600000000000001">
      <c r="A23" s="2"/>
      <c r="B23" s="2"/>
      <c r="C23" s="2"/>
      <c r="D23" s="2"/>
      <c r="E23" s="7">
        <v>9</v>
      </c>
      <c r="F23" s="44" t="s">
        <v>29</v>
      </c>
      <c r="G23" s="45"/>
      <c r="H23" s="455">
        <v>1437</v>
      </c>
      <c r="I23" s="456">
        <v>1437</v>
      </c>
      <c r="J23" s="12"/>
      <c r="K23" s="12"/>
      <c r="L23" s="464">
        <v>95.8</v>
      </c>
      <c r="M23" s="465">
        <v>95.8</v>
      </c>
      <c r="N23" s="12"/>
      <c r="O23" s="13"/>
      <c r="P23" s="440">
        <v>6</v>
      </c>
      <c r="Q23" s="441">
        <v>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0.399999999999999" customHeight="1" thickBot="1">
      <c r="A24" s="2"/>
      <c r="B24" s="2"/>
      <c r="C24" s="2"/>
      <c r="D24" s="2"/>
      <c r="E24" s="7">
        <v>10</v>
      </c>
      <c r="F24" s="308" t="s">
        <v>32</v>
      </c>
      <c r="G24" s="309"/>
      <c r="H24" s="405">
        <v>1291</v>
      </c>
      <c r="I24" s="406">
        <v>1291</v>
      </c>
      <c r="J24" s="310"/>
      <c r="K24" s="310"/>
      <c r="L24" s="436">
        <v>86.066666666666663</v>
      </c>
      <c r="M24" s="437">
        <v>86.066666666666663</v>
      </c>
      <c r="N24" s="310"/>
      <c r="O24" s="310"/>
      <c r="P24" s="438">
        <v>3</v>
      </c>
      <c r="Q24" s="439">
        <v>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.8" customHeight="1" thickBot="1">
      <c r="A25" s="2"/>
      <c r="B25" s="2"/>
      <c r="C25" s="2"/>
      <c r="D25" s="2"/>
      <c r="E25" s="7"/>
      <c r="F25" s="27"/>
      <c r="G25" s="28"/>
      <c r="H25" s="457"/>
      <c r="I25" s="457"/>
      <c r="J25" s="13"/>
      <c r="K25" s="13"/>
      <c r="L25" s="460"/>
      <c r="M25" s="460"/>
      <c r="N25" s="13"/>
      <c r="O25" s="13"/>
      <c r="P25" s="385"/>
      <c r="Q25" s="38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2" hidden="1" customHeight="1" thickBot="1">
      <c r="A26" s="2"/>
      <c r="B26" s="2"/>
      <c r="C26" s="2"/>
      <c r="D26" s="2"/>
      <c r="E26" s="7"/>
      <c r="F26" s="29"/>
      <c r="G26" s="28"/>
      <c r="H26" s="21"/>
      <c r="I26" s="13"/>
      <c r="J26" s="13"/>
      <c r="K26" s="13"/>
      <c r="L26" s="7"/>
      <c r="M26" s="13"/>
      <c r="N26" s="13"/>
      <c r="O26" s="13"/>
      <c r="P26" s="30"/>
      <c r="Q26" s="2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8" thickTop="1" thickBot="1">
      <c r="A27" s="2"/>
      <c r="B27" s="2"/>
      <c r="C27" s="2"/>
      <c r="D27" s="2"/>
      <c r="E27" s="17"/>
      <c r="F27" s="31" t="s">
        <v>31</v>
      </c>
      <c r="G27" s="32"/>
      <c r="H27" s="391" t="s">
        <v>1</v>
      </c>
      <c r="I27" s="392"/>
      <c r="J27" s="33"/>
      <c r="K27" s="407" t="s">
        <v>15</v>
      </c>
      <c r="L27" s="408"/>
      <c r="M27" s="408"/>
      <c r="N27" s="409"/>
      <c r="O27" s="33"/>
      <c r="P27" s="393" t="s">
        <v>5</v>
      </c>
      <c r="Q27" s="39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600000000000001">
      <c r="A28" s="2"/>
      <c r="B28" s="2"/>
      <c r="C28" s="2"/>
      <c r="D28" s="2"/>
      <c r="E28" s="7">
        <v>1</v>
      </c>
      <c r="F28" s="49" t="s">
        <v>43</v>
      </c>
      <c r="G28" s="51"/>
      <c r="H28" s="418">
        <v>1280</v>
      </c>
      <c r="I28" s="419">
        <v>1280</v>
      </c>
      <c r="J28" s="8"/>
      <c r="K28" s="8"/>
      <c r="L28" s="426">
        <v>85.333333333333329</v>
      </c>
      <c r="M28" s="427">
        <v>85.333333333333329</v>
      </c>
      <c r="N28" s="8"/>
      <c r="O28" s="9"/>
      <c r="P28" s="432">
        <v>15</v>
      </c>
      <c r="Q28" s="433">
        <v>15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600000000000001">
      <c r="A29" s="2"/>
      <c r="B29" s="2"/>
      <c r="C29" s="2"/>
      <c r="D29" s="2"/>
      <c r="E29" s="7">
        <v>2</v>
      </c>
      <c r="F29" s="44" t="s">
        <v>38</v>
      </c>
      <c r="G29" s="45"/>
      <c r="H29" s="420">
        <v>1262</v>
      </c>
      <c r="I29" s="421">
        <v>1262</v>
      </c>
      <c r="J29" s="12"/>
      <c r="K29" s="12"/>
      <c r="L29" s="428">
        <v>84.13333333333334</v>
      </c>
      <c r="M29" s="429">
        <v>84.13333333333334</v>
      </c>
      <c r="N29" s="12"/>
      <c r="O29" s="13"/>
      <c r="P29" s="425">
        <v>8</v>
      </c>
      <c r="Q29" s="415">
        <v>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.600000000000001">
      <c r="A30" s="2"/>
      <c r="B30" s="2"/>
      <c r="C30" s="2"/>
      <c r="D30" s="2"/>
      <c r="E30" s="7">
        <v>3</v>
      </c>
      <c r="F30" s="44" t="s">
        <v>39</v>
      </c>
      <c r="G30" s="45"/>
      <c r="H30" s="420">
        <v>1239</v>
      </c>
      <c r="I30" s="421">
        <v>1239</v>
      </c>
      <c r="J30" s="12"/>
      <c r="K30" s="12"/>
      <c r="L30" s="428">
        <v>82.6</v>
      </c>
      <c r="M30" s="429">
        <v>82.6</v>
      </c>
      <c r="N30" s="12"/>
      <c r="O30" s="13"/>
      <c r="P30" s="425">
        <v>6</v>
      </c>
      <c r="Q30" s="415">
        <v>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600000000000001">
      <c r="A31" s="2"/>
      <c r="B31" s="2"/>
      <c r="C31" s="2"/>
      <c r="D31" s="2"/>
      <c r="E31" s="7">
        <v>4</v>
      </c>
      <c r="F31" s="44" t="s">
        <v>40</v>
      </c>
      <c r="G31" s="45"/>
      <c r="H31" s="420">
        <v>0</v>
      </c>
      <c r="I31" s="421">
        <v>0</v>
      </c>
      <c r="J31" s="12"/>
      <c r="K31" s="12"/>
      <c r="L31" s="428">
        <v>0</v>
      </c>
      <c r="M31" s="429">
        <v>0</v>
      </c>
      <c r="N31" s="12"/>
      <c r="O31" s="13"/>
      <c r="P31" s="425">
        <v>0</v>
      </c>
      <c r="Q31" s="415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.600000000000001">
      <c r="A32" s="2"/>
      <c r="B32" s="2"/>
      <c r="C32" s="2"/>
      <c r="D32" s="2"/>
      <c r="E32" s="7">
        <v>5</v>
      </c>
      <c r="F32" s="44" t="s">
        <v>41</v>
      </c>
      <c r="G32" s="45"/>
      <c r="H32" s="420">
        <v>0</v>
      </c>
      <c r="I32" s="421">
        <v>0</v>
      </c>
      <c r="J32" s="15"/>
      <c r="K32" s="15"/>
      <c r="L32" s="430">
        <v>0</v>
      </c>
      <c r="M32" s="431">
        <v>0</v>
      </c>
      <c r="N32" s="12"/>
      <c r="O32" s="13"/>
      <c r="P32" s="425">
        <v>0</v>
      </c>
      <c r="Q32" s="415"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.600000000000001">
      <c r="A33" s="2"/>
      <c r="B33" s="2"/>
      <c r="C33" s="2"/>
      <c r="D33" s="2"/>
      <c r="E33" s="7">
        <v>6</v>
      </c>
      <c r="F33" s="44" t="s">
        <v>36</v>
      </c>
      <c r="G33" s="45"/>
      <c r="H33" s="420">
        <v>0</v>
      </c>
      <c r="I33" s="421">
        <v>0</v>
      </c>
      <c r="J33" s="15"/>
      <c r="K33" s="12"/>
      <c r="L33" s="430">
        <v>0</v>
      </c>
      <c r="M33" s="431">
        <v>0</v>
      </c>
      <c r="N33" s="13"/>
      <c r="O33" s="15"/>
      <c r="P33" s="425">
        <v>0</v>
      </c>
      <c r="Q33" s="415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.600000000000001">
      <c r="A34" s="2"/>
      <c r="B34" s="2"/>
      <c r="C34" s="2"/>
      <c r="D34" s="2"/>
      <c r="E34" s="7">
        <v>7</v>
      </c>
      <c r="F34" s="52" t="s">
        <v>67</v>
      </c>
      <c r="G34" s="53"/>
      <c r="H34" s="422">
        <v>0</v>
      </c>
      <c r="I34" s="423">
        <v>0</v>
      </c>
      <c r="J34" s="36"/>
      <c r="K34" s="12"/>
      <c r="L34" s="416">
        <v>0</v>
      </c>
      <c r="M34" s="417">
        <v>0</v>
      </c>
      <c r="N34" s="12"/>
      <c r="O34" s="13"/>
      <c r="P34" s="451">
        <v>0</v>
      </c>
      <c r="Q34" s="452"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600000000000001">
      <c r="A35" s="2"/>
      <c r="B35" s="2"/>
      <c r="C35" s="2"/>
      <c r="D35" s="2"/>
      <c r="E35" s="7">
        <v>8</v>
      </c>
      <c r="F35" s="44" t="s">
        <v>33</v>
      </c>
      <c r="G35" s="45"/>
      <c r="H35" s="404">
        <v>0</v>
      </c>
      <c r="I35" s="404">
        <v>0</v>
      </c>
      <c r="J35" s="37"/>
      <c r="K35" s="37"/>
      <c r="L35" s="424">
        <v>0</v>
      </c>
      <c r="M35" s="424">
        <v>0</v>
      </c>
      <c r="N35" s="37"/>
      <c r="O35" s="37"/>
      <c r="P35" s="453">
        <v>0</v>
      </c>
      <c r="Q35" s="454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.600000000000001">
      <c r="A36" s="2"/>
      <c r="B36" s="2"/>
      <c r="C36" s="2"/>
      <c r="D36" s="2"/>
      <c r="E36" s="7">
        <v>9</v>
      </c>
      <c r="F36" s="347" t="s">
        <v>35</v>
      </c>
      <c r="G36" s="348"/>
      <c r="H36" s="386">
        <v>0</v>
      </c>
      <c r="I36" s="387">
        <v>0</v>
      </c>
      <c r="J36" s="38"/>
      <c r="K36" s="38"/>
      <c r="L36" s="382">
        <v>0</v>
      </c>
      <c r="M36" s="382">
        <v>0</v>
      </c>
      <c r="N36" s="38"/>
      <c r="O36" s="38"/>
      <c r="P36" s="383">
        <v>0</v>
      </c>
      <c r="Q36" s="384"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600000000000001" customHeight="1" thickBot="1">
      <c r="A37" s="2"/>
      <c r="B37" s="2"/>
      <c r="C37" s="2"/>
      <c r="D37" s="2"/>
      <c r="E37" s="7">
        <v>10</v>
      </c>
      <c r="F37" s="346" t="s">
        <v>72</v>
      </c>
      <c r="G37" s="238"/>
      <c r="H37" s="405">
        <v>0</v>
      </c>
      <c r="I37" s="406">
        <v>0</v>
      </c>
      <c r="J37" s="235"/>
      <c r="K37" s="235"/>
      <c r="L37" s="398">
        <v>0</v>
      </c>
      <c r="M37" s="399">
        <v>0</v>
      </c>
      <c r="N37" s="236"/>
      <c r="O37" s="236"/>
      <c r="P37" s="400">
        <v>0</v>
      </c>
      <c r="Q37" s="401"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.2" customHeight="1" thickBot="1">
      <c r="A38" s="2"/>
      <c r="B38" s="2"/>
      <c r="C38" s="2"/>
      <c r="D38" s="2"/>
      <c r="E38" s="7"/>
      <c r="F38" s="27"/>
      <c r="G38" s="28"/>
      <c r="H38" s="397"/>
      <c r="I38" s="397"/>
      <c r="J38" s="17"/>
      <c r="K38" s="17"/>
      <c r="L38" s="396"/>
      <c r="M38" s="396"/>
      <c r="N38" s="13"/>
      <c r="O38" s="13"/>
      <c r="P38" s="385"/>
      <c r="Q38" s="38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9.2" thickTop="1">
      <c r="A39" s="2"/>
      <c r="B39" s="2"/>
      <c r="C39" s="2"/>
      <c r="D39" s="2"/>
      <c r="E39" s="17"/>
      <c r="F39" s="31" t="s">
        <v>71</v>
      </c>
      <c r="G39" s="32"/>
      <c r="H39" s="391" t="s">
        <v>1</v>
      </c>
      <c r="I39" s="392"/>
      <c r="J39" s="33"/>
      <c r="K39" s="407" t="s">
        <v>15</v>
      </c>
      <c r="L39" s="408"/>
      <c r="M39" s="408"/>
      <c r="N39" s="409"/>
      <c r="O39" s="33"/>
      <c r="P39" s="393" t="s">
        <v>5</v>
      </c>
      <c r="Q39" s="39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600000000000001">
      <c r="A40" s="2"/>
      <c r="B40" s="2"/>
      <c r="C40" s="2"/>
      <c r="D40" s="2"/>
      <c r="E40" s="7">
        <v>1</v>
      </c>
      <c r="F40" s="44" t="s">
        <v>44</v>
      </c>
      <c r="G40" s="45"/>
      <c r="H40" s="410">
        <v>0</v>
      </c>
      <c r="I40" s="411"/>
      <c r="J40" s="38"/>
      <c r="K40" s="38"/>
      <c r="L40" s="412">
        <v>0</v>
      </c>
      <c r="M40" s="413"/>
      <c r="N40" s="38"/>
      <c r="O40" s="38"/>
      <c r="P40" s="414">
        <v>0</v>
      </c>
      <c r="Q40" s="41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2" thickBot="1">
      <c r="A41" s="2"/>
      <c r="B41" s="2"/>
      <c r="C41" s="2"/>
      <c r="D41" s="2"/>
      <c r="E41" s="7">
        <v>2</v>
      </c>
      <c r="F41" s="48" t="s">
        <v>37</v>
      </c>
      <c r="G41" s="323"/>
      <c r="H41" s="388">
        <v>0</v>
      </c>
      <c r="I41" s="389">
        <v>0</v>
      </c>
      <c r="J41" s="235"/>
      <c r="K41" s="235"/>
      <c r="L41" s="390">
        <v>0</v>
      </c>
      <c r="M41" s="390">
        <v>0</v>
      </c>
      <c r="N41" s="235"/>
      <c r="O41" s="235"/>
      <c r="P41" s="402">
        <v>0</v>
      </c>
      <c r="Q41" s="403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.600000000000001">
      <c r="A42" s="2"/>
      <c r="B42" s="2"/>
      <c r="C42" s="2"/>
      <c r="D42" s="2"/>
      <c r="E42" s="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600000000000001">
      <c r="A43" s="2"/>
      <c r="B43" s="2"/>
      <c r="C43" s="2"/>
      <c r="D43" s="2"/>
      <c r="E43" s="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8.600000000000001">
      <c r="A44" s="2"/>
      <c r="B44" s="2"/>
      <c r="C44" s="2"/>
      <c r="D44" s="2"/>
      <c r="E44" s="21"/>
      <c r="F44" s="241"/>
      <c r="G44" s="242"/>
      <c r="H44" s="380"/>
      <c r="I44" s="380"/>
      <c r="J44" s="243"/>
      <c r="K44" s="244"/>
      <c r="L44" s="395"/>
      <c r="M44" s="395"/>
      <c r="N44" s="244"/>
      <c r="O44" s="244"/>
      <c r="P44" s="381"/>
      <c r="Q44" s="38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8.600000000000001">
      <c r="A45" s="2"/>
      <c r="B45" s="2"/>
      <c r="C45" s="2"/>
      <c r="D45" s="2"/>
      <c r="E45" s="21"/>
      <c r="F45" s="28"/>
      <c r="G45" s="28"/>
      <c r="H45" s="40"/>
      <c r="I45" s="40"/>
      <c r="J45" s="40"/>
      <c r="K45" s="13"/>
      <c r="L45" s="41"/>
      <c r="M45" s="13"/>
      <c r="N45" s="13"/>
      <c r="O45" s="13"/>
      <c r="P45" s="42"/>
      <c r="Q45" s="2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</sheetData>
  <mergeCells count="121">
    <mergeCell ref="F1:R1"/>
    <mergeCell ref="F13:G13"/>
    <mergeCell ref="P4:Q4"/>
    <mergeCell ref="P3:Q3"/>
    <mergeCell ref="P5:Q5"/>
    <mergeCell ref="P6:Q6"/>
    <mergeCell ref="P7:Q7"/>
    <mergeCell ref="P8:Q8"/>
    <mergeCell ref="P9:Q9"/>
    <mergeCell ref="L12:M12"/>
    <mergeCell ref="H4:I4"/>
    <mergeCell ref="H3:I3"/>
    <mergeCell ref="H5:I5"/>
    <mergeCell ref="H6:I6"/>
    <mergeCell ref="H7:I7"/>
    <mergeCell ref="H8:I8"/>
    <mergeCell ref="H9:I9"/>
    <mergeCell ref="H12:I12"/>
    <mergeCell ref="L5:M5"/>
    <mergeCell ref="H10:I10"/>
    <mergeCell ref="L6:M6"/>
    <mergeCell ref="L7:M7"/>
    <mergeCell ref="L8:M8"/>
    <mergeCell ref="L9:M9"/>
    <mergeCell ref="P2:Q2"/>
    <mergeCell ref="P15:Q15"/>
    <mergeCell ref="P16:Q16"/>
    <mergeCell ref="P17:Q17"/>
    <mergeCell ref="P12:Q12"/>
    <mergeCell ref="L13:M13"/>
    <mergeCell ref="P13:Q13"/>
    <mergeCell ref="K14:N14"/>
    <mergeCell ref="L10:M10"/>
    <mergeCell ref="P10:Q10"/>
    <mergeCell ref="L11:M11"/>
    <mergeCell ref="P11:Q11"/>
    <mergeCell ref="L16:M16"/>
    <mergeCell ref="L17:M17"/>
    <mergeCell ref="H11:I11"/>
    <mergeCell ref="H2:I2"/>
    <mergeCell ref="K2:N2"/>
    <mergeCell ref="L4:M4"/>
    <mergeCell ref="L3:M3"/>
    <mergeCell ref="P33:Q33"/>
    <mergeCell ref="P34:Q34"/>
    <mergeCell ref="P35:Q35"/>
    <mergeCell ref="H23:I23"/>
    <mergeCell ref="H25:I25"/>
    <mergeCell ref="P14:Q14"/>
    <mergeCell ref="L25:M25"/>
    <mergeCell ref="H15:I15"/>
    <mergeCell ref="H16:I16"/>
    <mergeCell ref="H17:I17"/>
    <mergeCell ref="H18:I18"/>
    <mergeCell ref="H19:I19"/>
    <mergeCell ref="H20:I20"/>
    <mergeCell ref="H14:I14"/>
    <mergeCell ref="P18:Q18"/>
    <mergeCell ref="P19:Q19"/>
    <mergeCell ref="P20:Q20"/>
    <mergeCell ref="L23:M23"/>
    <mergeCell ref="L15:M15"/>
    <mergeCell ref="L18:M18"/>
    <mergeCell ref="L19:M19"/>
    <mergeCell ref="L20:M20"/>
    <mergeCell ref="P25:Q25"/>
    <mergeCell ref="H27:I27"/>
    <mergeCell ref="K27:N27"/>
    <mergeCell ref="P27:Q27"/>
    <mergeCell ref="P28:Q28"/>
    <mergeCell ref="P29:Q29"/>
    <mergeCell ref="H21:I21"/>
    <mergeCell ref="H22:I22"/>
    <mergeCell ref="L21:M21"/>
    <mergeCell ref="L22:M22"/>
    <mergeCell ref="P21:Q21"/>
    <mergeCell ref="P22:Q22"/>
    <mergeCell ref="H24:I24"/>
    <mergeCell ref="L24:M24"/>
    <mergeCell ref="P24:Q24"/>
    <mergeCell ref="P23:Q23"/>
    <mergeCell ref="H35:I35"/>
    <mergeCell ref="H37:I37"/>
    <mergeCell ref="K39:N39"/>
    <mergeCell ref="H40:I40"/>
    <mergeCell ref="L40:M40"/>
    <mergeCell ref="P40:Q40"/>
    <mergeCell ref="L34:M34"/>
    <mergeCell ref="H28:I28"/>
    <mergeCell ref="H29:I29"/>
    <mergeCell ref="H30:I30"/>
    <mergeCell ref="H31:I31"/>
    <mergeCell ref="H32:I32"/>
    <mergeCell ref="H33:I33"/>
    <mergeCell ref="H34:I34"/>
    <mergeCell ref="L35:M35"/>
    <mergeCell ref="P30:Q30"/>
    <mergeCell ref="P31:Q31"/>
    <mergeCell ref="P32:Q32"/>
    <mergeCell ref="L28:M28"/>
    <mergeCell ref="L29:M29"/>
    <mergeCell ref="L30:M30"/>
    <mergeCell ref="L31:M31"/>
    <mergeCell ref="L32:M32"/>
    <mergeCell ref="L33:M33"/>
    <mergeCell ref="H44:I44"/>
    <mergeCell ref="P44:Q44"/>
    <mergeCell ref="L36:M36"/>
    <mergeCell ref="P36:Q36"/>
    <mergeCell ref="P38:Q38"/>
    <mergeCell ref="H36:I36"/>
    <mergeCell ref="H41:I41"/>
    <mergeCell ref="L41:M41"/>
    <mergeCell ref="H39:I39"/>
    <mergeCell ref="P39:Q39"/>
    <mergeCell ref="L44:M44"/>
    <mergeCell ref="L38:M38"/>
    <mergeCell ref="H38:I38"/>
    <mergeCell ref="L37:M37"/>
    <mergeCell ref="P37:Q37"/>
    <mergeCell ref="P41:Q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3"/>
  <sheetViews>
    <sheetView workbookViewId="0">
      <selection activeCell="B14" sqref="B14"/>
    </sheetView>
  </sheetViews>
  <sheetFormatPr defaultRowHeight="14.4"/>
  <cols>
    <col min="3" max="3" width="6.33203125" customWidth="1"/>
    <col min="4" max="4" width="4.33203125" customWidth="1"/>
    <col min="5" max="5" width="28.88671875" customWidth="1"/>
    <col min="6" max="6" width="8.6640625" customWidth="1"/>
    <col min="7" max="7" width="0.5546875" customWidth="1"/>
    <col min="8" max="8" width="10" customWidth="1"/>
    <col min="9" max="9" width="0.6640625" customWidth="1"/>
    <col min="10" max="33" width="6.554687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399999999999999" thickBot="1">
      <c r="A3" s="2"/>
      <c r="B3" s="2"/>
      <c r="C3" s="2"/>
      <c r="D3" s="55"/>
      <c r="E3" s="56"/>
      <c r="F3" s="57"/>
      <c r="G3" s="57"/>
      <c r="H3" s="58"/>
      <c r="I3" s="58"/>
      <c r="J3" s="496" t="s">
        <v>7</v>
      </c>
      <c r="K3" s="496"/>
      <c r="L3" s="496"/>
      <c r="M3" s="75"/>
      <c r="N3" s="75"/>
      <c r="O3" s="281"/>
      <c r="P3" s="496" t="s">
        <v>8</v>
      </c>
      <c r="Q3" s="496"/>
      <c r="R3" s="496"/>
      <c r="S3" s="75"/>
      <c r="T3" s="75"/>
      <c r="U3" s="281"/>
      <c r="V3" s="496" t="s">
        <v>9</v>
      </c>
      <c r="W3" s="496"/>
      <c r="X3" s="496"/>
      <c r="Y3" s="75"/>
      <c r="Z3" s="75"/>
      <c r="AA3" s="57"/>
      <c r="AB3" s="496"/>
      <c r="AC3" s="496"/>
      <c r="AD3" s="496"/>
      <c r="AE3" s="75"/>
      <c r="AF3" s="75"/>
      <c r="AG3" s="2"/>
      <c r="AH3" s="2"/>
      <c r="AI3" s="59"/>
      <c r="AJ3" s="59"/>
      <c r="AK3" s="59"/>
      <c r="AL3" s="59"/>
      <c r="AM3" s="59"/>
      <c r="AN3" s="59"/>
    </row>
    <row r="4" spans="1:40" ht="21.6" thickBot="1">
      <c r="A4" s="2"/>
      <c r="B4" s="2"/>
      <c r="C4" s="2"/>
      <c r="D4" s="60"/>
      <c r="E4" s="61"/>
      <c r="F4" s="74" t="s">
        <v>10</v>
      </c>
      <c r="G4" s="78"/>
      <c r="H4" s="79" t="s">
        <v>14</v>
      </c>
      <c r="I4" s="80"/>
      <c r="J4" s="282">
        <v>1</v>
      </c>
      <c r="K4" s="283">
        <v>2</v>
      </c>
      <c r="L4" s="283">
        <v>3</v>
      </c>
      <c r="M4" s="283">
        <v>4</v>
      </c>
      <c r="N4" s="284">
        <v>5</v>
      </c>
      <c r="O4" s="285"/>
      <c r="P4" s="282">
        <v>6</v>
      </c>
      <c r="Q4" s="283">
        <v>7</v>
      </c>
      <c r="R4" s="283">
        <v>8</v>
      </c>
      <c r="S4" s="283">
        <v>9</v>
      </c>
      <c r="T4" s="284">
        <v>10</v>
      </c>
      <c r="U4" s="285"/>
      <c r="V4" s="282">
        <v>11</v>
      </c>
      <c r="W4" s="283">
        <v>12</v>
      </c>
      <c r="X4" s="283">
        <v>13</v>
      </c>
      <c r="Y4" s="283">
        <v>14</v>
      </c>
      <c r="Z4" s="284">
        <v>15</v>
      </c>
      <c r="AA4" s="78"/>
      <c r="AB4" s="76"/>
      <c r="AC4" s="76"/>
      <c r="AD4" s="76"/>
      <c r="AE4" s="76"/>
      <c r="AF4" s="76"/>
      <c r="AG4" s="2"/>
      <c r="AH4" s="2"/>
      <c r="AI4" s="59"/>
      <c r="AJ4" s="59"/>
      <c r="AK4" s="59"/>
      <c r="AL4" s="59"/>
      <c r="AM4" s="59"/>
      <c r="AN4" s="59"/>
    </row>
    <row r="5" spans="1:40" ht="19.2">
      <c r="A5" s="2"/>
      <c r="B5" s="2"/>
      <c r="C5" s="2"/>
      <c r="D5" s="21">
        <v>1</v>
      </c>
      <c r="E5" s="324" t="s">
        <v>64</v>
      </c>
      <c r="F5" s="81">
        <f>SUM(O5+U5+AA5)</f>
        <v>1989</v>
      </c>
      <c r="G5" s="82"/>
      <c r="H5" s="83">
        <f>SUM(F5)/15</f>
        <v>132.6</v>
      </c>
      <c r="I5" s="84"/>
      <c r="J5" s="85">
        <v>140</v>
      </c>
      <c r="K5" s="85">
        <v>133</v>
      </c>
      <c r="L5" s="85">
        <v>144</v>
      </c>
      <c r="M5" s="85">
        <v>128</v>
      </c>
      <c r="N5" s="85">
        <v>148</v>
      </c>
      <c r="O5" s="212">
        <f>SUM(J5:N5)</f>
        <v>693</v>
      </c>
      <c r="P5" s="85">
        <v>128</v>
      </c>
      <c r="Q5" s="85">
        <v>140</v>
      </c>
      <c r="R5" s="85">
        <v>140</v>
      </c>
      <c r="S5" s="85">
        <v>115</v>
      </c>
      <c r="T5" s="85">
        <v>113</v>
      </c>
      <c r="U5" s="212">
        <f>SUM(P5:T5)</f>
        <v>636</v>
      </c>
      <c r="V5" s="85">
        <v>126</v>
      </c>
      <c r="W5" s="85">
        <v>129</v>
      </c>
      <c r="X5" s="85">
        <v>129</v>
      </c>
      <c r="Y5" s="85">
        <v>128</v>
      </c>
      <c r="Z5" s="85">
        <v>148</v>
      </c>
      <c r="AA5" s="215">
        <f>SUM(V5:Z5)</f>
        <v>660</v>
      </c>
      <c r="AB5" s="66"/>
      <c r="AC5" s="66"/>
      <c r="AD5" s="66"/>
      <c r="AE5" s="66"/>
      <c r="AF5" s="66"/>
      <c r="AG5" s="77"/>
      <c r="AH5" s="2"/>
      <c r="AI5" s="59"/>
      <c r="AJ5" s="59"/>
      <c r="AK5" s="59"/>
      <c r="AL5" s="59"/>
      <c r="AM5" s="59"/>
      <c r="AN5" s="59"/>
    </row>
    <row r="6" spans="1:40" ht="19.2">
      <c r="A6" s="2"/>
      <c r="B6" s="2"/>
      <c r="C6" s="2"/>
      <c r="D6" s="21">
        <v>2</v>
      </c>
      <c r="E6" s="325" t="s">
        <v>63</v>
      </c>
      <c r="F6" s="86">
        <f>SUM(O6+U6+AA6)</f>
        <v>1899</v>
      </c>
      <c r="G6" s="320"/>
      <c r="H6" s="87">
        <f>SUM(F6)/15</f>
        <v>126.6</v>
      </c>
      <c r="I6" s="68"/>
      <c r="J6" s="203">
        <v>143</v>
      </c>
      <c r="K6" s="203">
        <v>127</v>
      </c>
      <c r="L6" s="203">
        <v>140</v>
      </c>
      <c r="M6" s="203">
        <v>127</v>
      </c>
      <c r="N6" s="203">
        <v>127</v>
      </c>
      <c r="O6" s="213">
        <f>SUM(J6:N6)</f>
        <v>664</v>
      </c>
      <c r="P6" s="203">
        <v>125</v>
      </c>
      <c r="Q6" s="203">
        <v>140</v>
      </c>
      <c r="R6" s="203">
        <v>144</v>
      </c>
      <c r="S6" s="203">
        <v>126</v>
      </c>
      <c r="T6" s="203">
        <v>124</v>
      </c>
      <c r="U6" s="213">
        <f>SUM(P6:T6)</f>
        <v>659</v>
      </c>
      <c r="V6" s="632">
        <v>107</v>
      </c>
      <c r="W6" s="203">
        <v>111</v>
      </c>
      <c r="X6" s="203">
        <v>106</v>
      </c>
      <c r="Y6" s="203">
        <v>120</v>
      </c>
      <c r="Z6" s="203">
        <v>132</v>
      </c>
      <c r="AA6" s="216">
        <f>SUM(V6:Z6)</f>
        <v>576</v>
      </c>
      <c r="AB6" s="66"/>
      <c r="AC6" s="66"/>
      <c r="AD6" s="66"/>
      <c r="AE6" s="66"/>
      <c r="AF6" s="66"/>
      <c r="AG6" s="77"/>
      <c r="AH6" s="2"/>
      <c r="AI6" s="59"/>
      <c r="AJ6" s="59"/>
      <c r="AK6" s="59"/>
      <c r="AL6" s="59"/>
      <c r="AM6" s="59"/>
      <c r="AN6" s="59"/>
    </row>
    <row r="7" spans="1:40" ht="19.2">
      <c r="A7" s="2"/>
      <c r="B7" s="2"/>
      <c r="C7" s="2"/>
      <c r="D7" s="21">
        <v>3</v>
      </c>
      <c r="E7" s="325" t="s">
        <v>21</v>
      </c>
      <c r="F7" s="86">
        <f>SUM(O7+U7+AA7)</f>
        <v>1741</v>
      </c>
      <c r="G7" s="320"/>
      <c r="H7" s="87">
        <f>SUM(F7)/15</f>
        <v>116.06666666666666</v>
      </c>
      <c r="I7" s="68"/>
      <c r="J7" s="203">
        <v>77</v>
      </c>
      <c r="K7" s="203">
        <v>107</v>
      </c>
      <c r="L7" s="203">
        <v>87</v>
      </c>
      <c r="M7" s="203">
        <v>124</v>
      </c>
      <c r="N7" s="203">
        <v>122</v>
      </c>
      <c r="O7" s="213">
        <f>SUM(J7:N7)</f>
        <v>517</v>
      </c>
      <c r="P7" s="203">
        <v>121</v>
      </c>
      <c r="Q7" s="203">
        <v>124</v>
      </c>
      <c r="R7" s="203">
        <v>124</v>
      </c>
      <c r="S7" s="203">
        <v>129</v>
      </c>
      <c r="T7" s="203">
        <v>128</v>
      </c>
      <c r="U7" s="213">
        <f>SUM(P7:T7)</f>
        <v>626</v>
      </c>
      <c r="V7" s="321">
        <v>100</v>
      </c>
      <c r="W7" s="321">
        <v>132</v>
      </c>
      <c r="X7" s="321">
        <v>128</v>
      </c>
      <c r="Y7" s="321">
        <v>109</v>
      </c>
      <c r="Z7" s="203">
        <v>129</v>
      </c>
      <c r="AA7" s="216">
        <f>SUM(V7:Z7)</f>
        <v>598</v>
      </c>
      <c r="AB7" s="66"/>
      <c r="AC7" s="66"/>
      <c r="AD7" s="66"/>
      <c r="AE7" s="66"/>
      <c r="AF7" s="66"/>
      <c r="AG7" s="77"/>
      <c r="AH7" s="2"/>
      <c r="AI7" s="59"/>
      <c r="AJ7" s="59"/>
      <c r="AK7" s="59"/>
      <c r="AL7" s="59"/>
      <c r="AM7" s="59"/>
      <c r="AN7" s="59"/>
    </row>
    <row r="8" spans="1:40" ht="19.2">
      <c r="A8" s="2"/>
      <c r="B8" s="2"/>
      <c r="C8" s="2"/>
      <c r="D8" s="21">
        <v>4</v>
      </c>
      <c r="E8" s="325" t="s">
        <v>23</v>
      </c>
      <c r="F8" s="86">
        <f>SUM(O8+U8+AA8)</f>
        <v>1721</v>
      </c>
      <c r="G8" s="320"/>
      <c r="H8" s="87">
        <f>SUM(F8)/15</f>
        <v>114.73333333333333</v>
      </c>
      <c r="I8" s="68"/>
      <c r="J8" s="203">
        <v>107</v>
      </c>
      <c r="K8" s="203">
        <v>125</v>
      </c>
      <c r="L8" s="203">
        <v>111</v>
      </c>
      <c r="M8" s="203">
        <v>85</v>
      </c>
      <c r="N8" s="203">
        <v>123</v>
      </c>
      <c r="O8" s="213">
        <f>SUM(J8:N8)</f>
        <v>551</v>
      </c>
      <c r="P8" s="203">
        <v>127</v>
      </c>
      <c r="Q8" s="203">
        <v>124</v>
      </c>
      <c r="R8" s="203">
        <v>109</v>
      </c>
      <c r="S8" s="203">
        <v>103</v>
      </c>
      <c r="T8" s="203">
        <v>120</v>
      </c>
      <c r="U8" s="213">
        <f>SUM(P8:T8)</f>
        <v>583</v>
      </c>
      <c r="V8" s="203">
        <v>125</v>
      </c>
      <c r="W8" s="203">
        <v>124</v>
      </c>
      <c r="X8" s="203">
        <v>127</v>
      </c>
      <c r="Y8" s="203">
        <v>125</v>
      </c>
      <c r="Z8" s="203">
        <v>86</v>
      </c>
      <c r="AA8" s="216">
        <f>SUM(V8:Z8)</f>
        <v>587</v>
      </c>
      <c r="AB8" s="66"/>
      <c r="AC8" s="66"/>
      <c r="AD8" s="66"/>
      <c r="AE8" s="66"/>
      <c r="AF8" s="66"/>
      <c r="AG8" s="77"/>
      <c r="AH8" s="2"/>
      <c r="AI8" s="59"/>
      <c r="AJ8" s="59"/>
      <c r="AK8" s="59"/>
      <c r="AL8" s="59"/>
      <c r="AM8" s="59"/>
      <c r="AN8" s="59"/>
    </row>
    <row r="9" spans="1:40" ht="19.2">
      <c r="A9" s="2" t="s">
        <v>58</v>
      </c>
      <c r="B9" s="2"/>
      <c r="C9" s="2"/>
      <c r="D9" s="21">
        <v>5</v>
      </c>
      <c r="E9" s="325" t="s">
        <v>4</v>
      </c>
      <c r="F9" s="86">
        <f>SUM(O9+U9+AA9)</f>
        <v>1702</v>
      </c>
      <c r="G9" s="320"/>
      <c r="H9" s="87">
        <f>SUM(F9)/15</f>
        <v>113.46666666666667</v>
      </c>
      <c r="I9" s="68"/>
      <c r="J9" s="203">
        <v>125</v>
      </c>
      <c r="K9" s="203">
        <v>126</v>
      </c>
      <c r="L9" s="203">
        <v>108</v>
      </c>
      <c r="M9" s="203">
        <v>113</v>
      </c>
      <c r="N9" s="203">
        <v>107</v>
      </c>
      <c r="O9" s="213">
        <f>SUM(J9:N9)</f>
        <v>579</v>
      </c>
      <c r="P9" s="203">
        <v>113</v>
      </c>
      <c r="Q9" s="203">
        <v>94</v>
      </c>
      <c r="R9" s="203">
        <v>92</v>
      </c>
      <c r="S9" s="203">
        <v>109</v>
      </c>
      <c r="T9" s="203">
        <v>127</v>
      </c>
      <c r="U9" s="213">
        <f>SUM(P9:T9)</f>
        <v>535</v>
      </c>
      <c r="V9" s="203">
        <v>107</v>
      </c>
      <c r="W9" s="203">
        <v>101</v>
      </c>
      <c r="X9" s="203">
        <v>129</v>
      </c>
      <c r="Y9" s="203">
        <v>127</v>
      </c>
      <c r="Z9" s="203">
        <v>124</v>
      </c>
      <c r="AA9" s="216">
        <f>SUM(V9:Z9)</f>
        <v>588</v>
      </c>
      <c r="AB9" s="66"/>
      <c r="AC9" s="66"/>
      <c r="AD9" s="66"/>
      <c r="AE9" s="66"/>
      <c r="AF9" s="66"/>
      <c r="AG9" s="77"/>
      <c r="AH9" s="2"/>
      <c r="AI9" s="59"/>
      <c r="AJ9" s="59"/>
      <c r="AK9" s="59"/>
      <c r="AL9" s="59"/>
      <c r="AM9" s="59"/>
      <c r="AN9" s="59"/>
    </row>
    <row r="10" spans="1:40" ht="19.2">
      <c r="A10" s="2"/>
      <c r="B10" s="2"/>
      <c r="C10" s="2"/>
      <c r="D10" s="21">
        <v>6</v>
      </c>
      <c r="E10" s="325" t="s">
        <v>24</v>
      </c>
      <c r="F10" s="86">
        <f>SUM(O10+U10+AA10)</f>
        <v>1690</v>
      </c>
      <c r="G10" s="320"/>
      <c r="H10" s="87">
        <f>SUM(F10)/15</f>
        <v>112.66666666666667</v>
      </c>
      <c r="I10" s="68"/>
      <c r="J10" s="203">
        <v>100</v>
      </c>
      <c r="K10" s="203">
        <v>103</v>
      </c>
      <c r="L10" s="203">
        <v>124</v>
      </c>
      <c r="M10" s="203">
        <v>120</v>
      </c>
      <c r="N10" s="203">
        <v>89</v>
      </c>
      <c r="O10" s="213">
        <f>SUM(J10:N10)</f>
        <v>536</v>
      </c>
      <c r="P10" s="203">
        <v>123</v>
      </c>
      <c r="Q10" s="203">
        <v>123</v>
      </c>
      <c r="R10" s="203">
        <v>88</v>
      </c>
      <c r="S10" s="203">
        <v>93</v>
      </c>
      <c r="T10" s="203">
        <v>127</v>
      </c>
      <c r="U10" s="213">
        <f>SUM(P10:T10)</f>
        <v>554</v>
      </c>
      <c r="V10" s="203">
        <v>108</v>
      </c>
      <c r="W10" s="203">
        <v>124</v>
      </c>
      <c r="X10" s="203">
        <v>124</v>
      </c>
      <c r="Y10" s="203">
        <v>120</v>
      </c>
      <c r="Z10" s="203">
        <v>124</v>
      </c>
      <c r="AA10" s="216">
        <f>SUM(V10:Z10)</f>
        <v>600</v>
      </c>
      <c r="AB10" s="66"/>
      <c r="AC10" s="66"/>
      <c r="AD10" s="66"/>
      <c r="AE10" s="66"/>
      <c r="AF10" s="66"/>
      <c r="AG10" s="77"/>
      <c r="AH10" s="2"/>
      <c r="AI10" s="59"/>
      <c r="AJ10" s="59"/>
      <c r="AK10" s="59"/>
      <c r="AL10" s="59"/>
      <c r="AM10" s="59"/>
      <c r="AN10" s="59"/>
    </row>
    <row r="11" spans="1:40" ht="19.2">
      <c r="A11" s="2"/>
      <c r="B11" s="2"/>
      <c r="C11" s="2"/>
      <c r="D11" s="21">
        <v>7</v>
      </c>
      <c r="E11" s="325" t="s">
        <v>3</v>
      </c>
      <c r="F11" s="86">
        <f>SUM(O11+U11+AA11)</f>
        <v>1666</v>
      </c>
      <c r="G11" s="320"/>
      <c r="H11" s="87">
        <f>SUM(F11)/15</f>
        <v>111.06666666666666</v>
      </c>
      <c r="I11" s="68"/>
      <c r="J11" s="203">
        <v>123</v>
      </c>
      <c r="K11" s="203">
        <v>131</v>
      </c>
      <c r="L11" s="203">
        <v>108</v>
      </c>
      <c r="M11" s="203">
        <v>128</v>
      </c>
      <c r="N11" s="203">
        <v>106</v>
      </c>
      <c r="O11" s="213">
        <f>SUM(J11:N11)</f>
        <v>596</v>
      </c>
      <c r="P11" s="203">
        <v>98</v>
      </c>
      <c r="Q11" s="203">
        <v>115</v>
      </c>
      <c r="R11" s="203">
        <v>104</v>
      </c>
      <c r="S11" s="203">
        <v>95</v>
      </c>
      <c r="T11" s="203">
        <v>105</v>
      </c>
      <c r="U11" s="213">
        <f>SUM(P11:T11)</f>
        <v>517</v>
      </c>
      <c r="V11" s="203">
        <v>126</v>
      </c>
      <c r="W11" s="203">
        <v>95</v>
      </c>
      <c r="X11" s="203">
        <v>101</v>
      </c>
      <c r="Y11" s="203">
        <v>120</v>
      </c>
      <c r="Z11" s="203">
        <v>111</v>
      </c>
      <c r="AA11" s="216">
        <f>SUM(V11:Z11)</f>
        <v>553</v>
      </c>
      <c r="AB11" s="66"/>
      <c r="AC11" s="66"/>
      <c r="AD11" s="66"/>
      <c r="AE11" s="66"/>
      <c r="AF11" s="66"/>
      <c r="AG11" s="77"/>
      <c r="AH11" s="2"/>
      <c r="AI11" s="59"/>
      <c r="AJ11" s="59"/>
      <c r="AK11" s="59"/>
      <c r="AL11" s="59"/>
      <c r="AM11" s="59"/>
      <c r="AN11" s="59"/>
    </row>
    <row r="12" spans="1:40" ht="19.2">
      <c r="A12" s="2"/>
      <c r="B12" s="2"/>
      <c r="C12" s="2"/>
      <c r="D12" s="21">
        <v>8</v>
      </c>
      <c r="E12" s="325" t="s">
        <v>26</v>
      </c>
      <c r="F12" s="86">
        <f>SUM(O12+U12+AA12)</f>
        <v>1617</v>
      </c>
      <c r="G12" s="320"/>
      <c r="H12" s="87">
        <f>SUM(F12)/15</f>
        <v>107.8</v>
      </c>
      <c r="I12" s="68"/>
      <c r="J12" s="203">
        <v>110</v>
      </c>
      <c r="K12" s="203">
        <v>103</v>
      </c>
      <c r="L12" s="203">
        <v>89</v>
      </c>
      <c r="M12" s="203">
        <v>104</v>
      </c>
      <c r="N12" s="203">
        <v>90</v>
      </c>
      <c r="O12" s="213">
        <f>SUM(J12:N12)</f>
        <v>496</v>
      </c>
      <c r="P12" s="203">
        <v>126</v>
      </c>
      <c r="Q12" s="203">
        <v>101</v>
      </c>
      <c r="R12" s="203">
        <v>107</v>
      </c>
      <c r="S12" s="203">
        <v>126</v>
      </c>
      <c r="T12" s="203">
        <v>108</v>
      </c>
      <c r="U12" s="213">
        <f>SUM(P12:T12)</f>
        <v>568</v>
      </c>
      <c r="V12" s="203">
        <v>126</v>
      </c>
      <c r="W12" s="203">
        <v>102</v>
      </c>
      <c r="X12" s="203">
        <v>106</v>
      </c>
      <c r="Y12" s="203">
        <v>108</v>
      </c>
      <c r="Z12" s="203">
        <v>111</v>
      </c>
      <c r="AA12" s="216">
        <f>SUM(V12:Z12)</f>
        <v>553</v>
      </c>
      <c r="AB12" s="66"/>
      <c r="AC12" s="66"/>
      <c r="AD12" s="66"/>
      <c r="AE12" s="66"/>
      <c r="AF12" s="66"/>
      <c r="AG12" s="77"/>
      <c r="AH12" s="2"/>
      <c r="AI12" s="59"/>
      <c r="AJ12" s="59"/>
      <c r="AK12" s="59"/>
      <c r="AL12" s="59"/>
      <c r="AM12" s="59"/>
      <c r="AN12" s="59"/>
    </row>
    <row r="13" spans="1:40" ht="19.2">
      <c r="A13" s="2"/>
      <c r="B13" s="2"/>
      <c r="C13" s="2"/>
      <c r="D13" s="21">
        <v>9</v>
      </c>
      <c r="E13" s="325" t="s">
        <v>25</v>
      </c>
      <c r="F13" s="86">
        <f>SUM(O13+U13+AA13)</f>
        <v>1607</v>
      </c>
      <c r="G13" s="320"/>
      <c r="H13" s="87">
        <f>SUM(F13)/15</f>
        <v>107.13333333333334</v>
      </c>
      <c r="I13" s="68"/>
      <c r="J13" s="203">
        <v>120</v>
      </c>
      <c r="K13" s="203">
        <v>105</v>
      </c>
      <c r="L13" s="203">
        <v>126</v>
      </c>
      <c r="M13" s="203">
        <v>104</v>
      </c>
      <c r="N13" s="203">
        <v>86</v>
      </c>
      <c r="O13" s="213">
        <f>SUM(J13:N13)</f>
        <v>541</v>
      </c>
      <c r="P13" s="203">
        <v>87</v>
      </c>
      <c r="Q13" s="203">
        <v>108</v>
      </c>
      <c r="R13" s="203">
        <v>113</v>
      </c>
      <c r="S13" s="203">
        <v>111</v>
      </c>
      <c r="T13" s="203">
        <v>105</v>
      </c>
      <c r="U13" s="213">
        <f>SUM(P13:T13)</f>
        <v>524</v>
      </c>
      <c r="V13" s="321">
        <v>122</v>
      </c>
      <c r="W13" s="203">
        <v>124</v>
      </c>
      <c r="X13" s="203">
        <v>93</v>
      </c>
      <c r="Y13" s="203">
        <v>108</v>
      </c>
      <c r="Z13" s="203">
        <v>95</v>
      </c>
      <c r="AA13" s="216">
        <f>SUM(V13:Z13)</f>
        <v>542</v>
      </c>
      <c r="AB13" s="66"/>
      <c r="AC13" s="66"/>
      <c r="AD13" s="66"/>
      <c r="AE13" s="66"/>
      <c r="AF13" s="66"/>
      <c r="AG13" s="77"/>
      <c r="AH13" s="2"/>
      <c r="AI13" s="59"/>
      <c r="AJ13" s="59"/>
      <c r="AK13" s="59"/>
      <c r="AL13" s="59"/>
      <c r="AM13" s="59"/>
      <c r="AN13" s="59"/>
    </row>
    <row r="14" spans="1:40" ht="19.2">
      <c r="A14" s="2"/>
      <c r="B14" s="2"/>
      <c r="C14" s="2"/>
      <c r="D14" s="21">
        <v>10</v>
      </c>
      <c r="E14" s="325" t="s">
        <v>27</v>
      </c>
      <c r="F14" s="86">
        <f>SUM(O14+U14+AA14)</f>
        <v>1576</v>
      </c>
      <c r="G14" s="320"/>
      <c r="H14" s="87">
        <f>SUM(F14)/15</f>
        <v>105.06666666666666</v>
      </c>
      <c r="I14" s="68"/>
      <c r="J14" s="203">
        <v>104</v>
      </c>
      <c r="K14" s="203">
        <v>122</v>
      </c>
      <c r="L14" s="203">
        <v>107</v>
      </c>
      <c r="M14" s="203">
        <v>89</v>
      </c>
      <c r="N14" s="203">
        <v>109</v>
      </c>
      <c r="O14" s="213">
        <f>SUM(J14:N14)</f>
        <v>531</v>
      </c>
      <c r="P14" s="203">
        <v>109</v>
      </c>
      <c r="Q14" s="203">
        <v>107</v>
      </c>
      <c r="R14" s="203">
        <v>105</v>
      </c>
      <c r="S14" s="203">
        <v>113</v>
      </c>
      <c r="T14" s="203">
        <v>107</v>
      </c>
      <c r="U14" s="213">
        <f>SUM(P14:T14)</f>
        <v>541</v>
      </c>
      <c r="V14" s="321">
        <v>95</v>
      </c>
      <c r="W14" s="203">
        <v>100</v>
      </c>
      <c r="X14" s="203">
        <v>108</v>
      </c>
      <c r="Y14" s="203">
        <v>95</v>
      </c>
      <c r="Z14" s="203">
        <v>106</v>
      </c>
      <c r="AA14" s="216">
        <f>SUM(V14:Z14)</f>
        <v>504</v>
      </c>
      <c r="AB14" s="66"/>
      <c r="AC14" s="66"/>
      <c r="AD14" s="66"/>
      <c r="AE14" s="66"/>
      <c r="AF14" s="66"/>
      <c r="AG14" s="77"/>
      <c r="AH14" s="2"/>
      <c r="AI14" s="59"/>
      <c r="AJ14" s="59"/>
      <c r="AK14" s="59"/>
      <c r="AL14" s="59"/>
      <c r="AM14" s="59"/>
      <c r="AN14" s="59"/>
    </row>
    <row r="15" spans="1:40" ht="19.2">
      <c r="A15" s="2"/>
      <c r="B15" s="2"/>
      <c r="C15" s="2"/>
      <c r="D15" s="21">
        <v>11</v>
      </c>
      <c r="E15" s="325" t="s">
        <v>30</v>
      </c>
      <c r="F15" s="86">
        <f>SUM(O15+U15+AA15)</f>
        <v>1566</v>
      </c>
      <c r="G15" s="320"/>
      <c r="H15" s="87">
        <f>SUM(F15)/15</f>
        <v>104.4</v>
      </c>
      <c r="I15" s="68"/>
      <c r="J15" s="203">
        <v>106</v>
      </c>
      <c r="K15" s="203">
        <v>88</v>
      </c>
      <c r="L15" s="203">
        <v>107</v>
      </c>
      <c r="M15" s="203">
        <v>105</v>
      </c>
      <c r="N15" s="203">
        <v>92</v>
      </c>
      <c r="O15" s="213">
        <f>SUM(J15:N15)</f>
        <v>498</v>
      </c>
      <c r="P15" s="203">
        <v>103</v>
      </c>
      <c r="Q15" s="203">
        <v>87</v>
      </c>
      <c r="R15" s="203">
        <v>122</v>
      </c>
      <c r="S15" s="203">
        <v>111</v>
      </c>
      <c r="T15" s="203">
        <v>87</v>
      </c>
      <c r="U15" s="213">
        <f>SUM(P15:T15)</f>
        <v>510</v>
      </c>
      <c r="V15" s="203">
        <v>100</v>
      </c>
      <c r="W15" s="203">
        <v>106</v>
      </c>
      <c r="X15" s="203">
        <v>124</v>
      </c>
      <c r="Y15" s="203">
        <v>125</v>
      </c>
      <c r="Z15" s="203">
        <v>103</v>
      </c>
      <c r="AA15" s="216">
        <f>SUM(V15:Z15)</f>
        <v>558</v>
      </c>
      <c r="AB15" s="66"/>
      <c r="AC15" s="66"/>
      <c r="AD15" s="66"/>
      <c r="AE15" s="66"/>
      <c r="AF15" s="66"/>
      <c r="AG15" s="77"/>
      <c r="AH15" s="2"/>
      <c r="AI15" s="59"/>
      <c r="AJ15" s="59"/>
      <c r="AK15" s="59"/>
      <c r="AL15" s="59"/>
      <c r="AM15" s="59"/>
      <c r="AN15" s="59"/>
    </row>
    <row r="16" spans="1:40" ht="19.2">
      <c r="A16" s="2"/>
      <c r="B16" s="2"/>
      <c r="C16" s="2"/>
      <c r="D16" s="21">
        <v>12</v>
      </c>
      <c r="E16" s="325" t="s">
        <v>69</v>
      </c>
      <c r="F16" s="86">
        <f>SUM(O16+U16+AA16)</f>
        <v>1540</v>
      </c>
      <c r="G16" s="320"/>
      <c r="H16" s="87">
        <f>SUM(F16)/15</f>
        <v>102.66666666666667</v>
      </c>
      <c r="I16" s="68"/>
      <c r="J16" s="203">
        <v>110</v>
      </c>
      <c r="K16" s="203">
        <v>120</v>
      </c>
      <c r="L16" s="203">
        <v>108</v>
      </c>
      <c r="M16" s="203">
        <v>91</v>
      </c>
      <c r="N16" s="203">
        <v>86</v>
      </c>
      <c r="O16" s="213">
        <f>SUM(J16:N16)</f>
        <v>515</v>
      </c>
      <c r="P16" s="203">
        <v>87</v>
      </c>
      <c r="Q16" s="203">
        <v>124</v>
      </c>
      <c r="R16" s="203">
        <v>87</v>
      </c>
      <c r="S16" s="203">
        <v>101</v>
      </c>
      <c r="T16" s="203">
        <v>107</v>
      </c>
      <c r="U16" s="213">
        <f>SUM(P16:T16)</f>
        <v>506</v>
      </c>
      <c r="V16" s="321">
        <v>91</v>
      </c>
      <c r="W16" s="203">
        <v>112</v>
      </c>
      <c r="X16" s="203">
        <v>107</v>
      </c>
      <c r="Y16" s="203">
        <v>104</v>
      </c>
      <c r="Z16" s="203">
        <v>105</v>
      </c>
      <c r="AA16" s="216">
        <f>SUM(V16:Z16)</f>
        <v>519</v>
      </c>
      <c r="AB16" s="66"/>
      <c r="AC16" s="66"/>
      <c r="AD16" s="66"/>
      <c r="AE16" s="66"/>
      <c r="AF16" s="66"/>
      <c r="AG16" s="77"/>
      <c r="AH16" s="2"/>
      <c r="AI16" s="59"/>
      <c r="AJ16" s="59"/>
      <c r="AK16" s="59"/>
      <c r="AL16" s="59"/>
      <c r="AM16" s="59"/>
      <c r="AN16" s="59"/>
    </row>
    <row r="17" spans="1:40" ht="19.2">
      <c r="A17" s="2"/>
      <c r="B17" s="2"/>
      <c r="C17" s="2"/>
      <c r="D17" s="21">
        <v>13</v>
      </c>
      <c r="E17" s="325" t="s">
        <v>68</v>
      </c>
      <c r="F17" s="86">
        <f>SUM(O17+U17+AA17)</f>
        <v>1513</v>
      </c>
      <c r="G17" s="320"/>
      <c r="H17" s="87">
        <f>SUM(F17)/15</f>
        <v>100.86666666666666</v>
      </c>
      <c r="I17" s="68"/>
      <c r="J17" s="203">
        <v>107</v>
      </c>
      <c r="K17" s="203">
        <v>86</v>
      </c>
      <c r="L17" s="203">
        <v>108</v>
      </c>
      <c r="M17" s="203">
        <v>107</v>
      </c>
      <c r="N17" s="203">
        <v>86</v>
      </c>
      <c r="O17" s="213">
        <f>SUM(J17:N17)</f>
        <v>494</v>
      </c>
      <c r="P17" s="203">
        <v>106</v>
      </c>
      <c r="Q17" s="203">
        <v>106</v>
      </c>
      <c r="R17" s="203">
        <v>87</v>
      </c>
      <c r="S17" s="203">
        <v>102</v>
      </c>
      <c r="T17" s="203">
        <v>121</v>
      </c>
      <c r="U17" s="213">
        <f>SUM(P17:T17)</f>
        <v>522</v>
      </c>
      <c r="V17" s="203">
        <v>102</v>
      </c>
      <c r="W17" s="203">
        <v>100</v>
      </c>
      <c r="X17" s="203">
        <v>90</v>
      </c>
      <c r="Y17" s="203">
        <v>101</v>
      </c>
      <c r="Z17" s="203">
        <v>104</v>
      </c>
      <c r="AA17" s="216">
        <f>SUM(V17:Z17)</f>
        <v>497</v>
      </c>
      <c r="AB17" s="66"/>
      <c r="AC17" s="66"/>
      <c r="AD17" s="66"/>
      <c r="AE17" s="66"/>
      <c r="AF17" s="66"/>
      <c r="AG17" s="77"/>
      <c r="AH17" s="2"/>
      <c r="AI17" s="59"/>
      <c r="AJ17" s="59"/>
      <c r="AK17" s="59"/>
      <c r="AL17" s="59"/>
      <c r="AM17" s="59"/>
      <c r="AN17" s="59"/>
    </row>
    <row r="18" spans="1:40" ht="19.2">
      <c r="A18" s="2"/>
      <c r="B18" s="2"/>
      <c r="C18" s="2"/>
      <c r="D18" s="21">
        <v>14</v>
      </c>
      <c r="E18" s="325" t="s">
        <v>28</v>
      </c>
      <c r="F18" s="86">
        <f>SUM(O18+U18+AA18)</f>
        <v>1505</v>
      </c>
      <c r="G18" s="320"/>
      <c r="H18" s="87">
        <f>SUM(F18)/15</f>
        <v>100.33333333333333</v>
      </c>
      <c r="I18" s="68"/>
      <c r="J18" s="203">
        <v>106</v>
      </c>
      <c r="K18" s="203">
        <v>92</v>
      </c>
      <c r="L18" s="203">
        <v>105</v>
      </c>
      <c r="M18" s="203">
        <v>88</v>
      </c>
      <c r="N18" s="203">
        <v>89</v>
      </c>
      <c r="O18" s="213">
        <f>SUM(J18:N18)</f>
        <v>480</v>
      </c>
      <c r="P18" s="203">
        <v>109</v>
      </c>
      <c r="Q18" s="203">
        <v>108</v>
      </c>
      <c r="R18" s="203">
        <v>91</v>
      </c>
      <c r="S18" s="203">
        <v>104</v>
      </c>
      <c r="T18" s="203">
        <v>110</v>
      </c>
      <c r="U18" s="213">
        <f>SUM(P18:T18)</f>
        <v>522</v>
      </c>
      <c r="V18" s="321">
        <v>92</v>
      </c>
      <c r="W18" s="321">
        <v>89</v>
      </c>
      <c r="X18" s="321">
        <v>109</v>
      </c>
      <c r="Y18" s="321">
        <v>106</v>
      </c>
      <c r="Z18" s="203">
        <v>107</v>
      </c>
      <c r="AA18" s="216">
        <f>SUM(V18:Z18)</f>
        <v>503</v>
      </c>
      <c r="AB18" s="66"/>
      <c r="AC18" s="66"/>
      <c r="AD18" s="66"/>
      <c r="AE18" s="66"/>
      <c r="AF18" s="66"/>
      <c r="AG18" s="77"/>
      <c r="AH18" s="2"/>
      <c r="AI18" s="59"/>
      <c r="AJ18" s="59"/>
      <c r="AK18" s="59"/>
      <c r="AL18" s="59"/>
      <c r="AM18" s="59"/>
      <c r="AN18" s="59"/>
    </row>
    <row r="19" spans="1:40" ht="19.2">
      <c r="A19" s="2"/>
      <c r="B19" s="2"/>
      <c r="C19" s="2"/>
      <c r="D19" s="21">
        <v>15</v>
      </c>
      <c r="E19" s="325" t="s">
        <v>34</v>
      </c>
      <c r="F19" s="86">
        <f>SUM(O19+U19+AA19)</f>
        <v>1503</v>
      </c>
      <c r="G19" s="320"/>
      <c r="H19" s="87">
        <f>SUM(F19)/15</f>
        <v>100.2</v>
      </c>
      <c r="I19" s="68"/>
      <c r="J19" s="203">
        <v>100</v>
      </c>
      <c r="K19" s="203">
        <v>68</v>
      </c>
      <c r="L19" s="203">
        <v>103</v>
      </c>
      <c r="M19" s="203">
        <v>94</v>
      </c>
      <c r="N19" s="203">
        <v>105</v>
      </c>
      <c r="O19" s="213">
        <f>SUM(J19:N19)</f>
        <v>470</v>
      </c>
      <c r="P19" s="203">
        <v>107</v>
      </c>
      <c r="Q19" s="203">
        <v>102</v>
      </c>
      <c r="R19" s="203">
        <v>104</v>
      </c>
      <c r="S19" s="203">
        <v>109</v>
      </c>
      <c r="T19" s="203">
        <v>103</v>
      </c>
      <c r="U19" s="213">
        <f>SUM(P19:T19)</f>
        <v>525</v>
      </c>
      <c r="V19" s="321">
        <v>106</v>
      </c>
      <c r="W19" s="203">
        <v>101</v>
      </c>
      <c r="X19" s="203">
        <v>92</v>
      </c>
      <c r="Y19" s="203">
        <v>106</v>
      </c>
      <c r="Z19" s="203">
        <v>103</v>
      </c>
      <c r="AA19" s="216">
        <f>SUM(V19:Z19)</f>
        <v>508</v>
      </c>
      <c r="AB19" s="66"/>
      <c r="AC19" s="66"/>
      <c r="AD19" s="66"/>
      <c r="AE19" s="66"/>
      <c r="AF19" s="66"/>
      <c r="AG19" s="77"/>
      <c r="AH19" s="2"/>
      <c r="AI19" s="59"/>
      <c r="AJ19" s="59"/>
      <c r="AK19" s="59"/>
      <c r="AL19" s="59"/>
      <c r="AM19" s="59"/>
      <c r="AN19" s="59"/>
    </row>
    <row r="20" spans="1:40" ht="19.2">
      <c r="A20" s="2"/>
      <c r="B20" s="2"/>
      <c r="C20" s="2"/>
      <c r="D20" s="21">
        <v>16</v>
      </c>
      <c r="E20" s="325" t="s">
        <v>59</v>
      </c>
      <c r="F20" s="86">
        <f>SUM(O20+U20+AA20)</f>
        <v>1487</v>
      </c>
      <c r="G20" s="320"/>
      <c r="H20" s="87">
        <f>SUM(F20)/15</f>
        <v>99.13333333333334</v>
      </c>
      <c r="I20" s="68"/>
      <c r="J20" s="203">
        <v>97</v>
      </c>
      <c r="K20" s="203">
        <v>92</v>
      </c>
      <c r="L20" s="203">
        <v>78</v>
      </c>
      <c r="M20" s="203">
        <v>112</v>
      </c>
      <c r="N20" s="203">
        <v>107</v>
      </c>
      <c r="O20" s="213">
        <f>SUM(J20:N20)</f>
        <v>486</v>
      </c>
      <c r="P20" s="203">
        <v>96</v>
      </c>
      <c r="Q20" s="203">
        <v>106</v>
      </c>
      <c r="R20" s="203">
        <v>87</v>
      </c>
      <c r="S20" s="203">
        <v>120</v>
      </c>
      <c r="T20" s="203">
        <v>105</v>
      </c>
      <c r="U20" s="213">
        <f>SUM(P20:T20)</f>
        <v>514</v>
      </c>
      <c r="V20" s="203">
        <v>62</v>
      </c>
      <c r="W20" s="203">
        <v>109</v>
      </c>
      <c r="X20" s="203">
        <v>91</v>
      </c>
      <c r="Y20" s="203">
        <v>112</v>
      </c>
      <c r="Z20" s="203">
        <v>113</v>
      </c>
      <c r="AA20" s="216">
        <f>SUM(V20:Z20)</f>
        <v>487</v>
      </c>
      <c r="AB20" s="66"/>
      <c r="AC20" s="66"/>
      <c r="AD20" s="66"/>
      <c r="AE20" s="66"/>
      <c r="AF20" s="66"/>
      <c r="AG20" s="77"/>
      <c r="AH20" s="2"/>
      <c r="AI20" s="59"/>
      <c r="AJ20" s="59"/>
      <c r="AK20" s="59"/>
      <c r="AL20" s="59"/>
      <c r="AM20" s="59"/>
      <c r="AN20" s="59"/>
    </row>
    <row r="21" spans="1:40" ht="19.2">
      <c r="A21" s="2"/>
      <c r="B21" s="2"/>
      <c r="C21" s="2"/>
      <c r="D21" s="21">
        <v>17</v>
      </c>
      <c r="E21" s="325" t="s">
        <v>29</v>
      </c>
      <c r="F21" s="86">
        <f>SUM(O21+U21+AA21)</f>
        <v>1437</v>
      </c>
      <c r="G21" s="320"/>
      <c r="H21" s="87">
        <f>SUM(F21)/15</f>
        <v>95.8</v>
      </c>
      <c r="I21" s="68"/>
      <c r="J21" s="203">
        <v>91</v>
      </c>
      <c r="K21" s="203">
        <v>85</v>
      </c>
      <c r="L21" s="203">
        <v>89</v>
      </c>
      <c r="M21" s="203">
        <v>106</v>
      </c>
      <c r="N21" s="203">
        <v>86</v>
      </c>
      <c r="O21" s="213">
        <f>SUM(J21:N21)</f>
        <v>457</v>
      </c>
      <c r="P21" s="203">
        <v>105</v>
      </c>
      <c r="Q21" s="203">
        <v>90</v>
      </c>
      <c r="R21" s="203">
        <v>106</v>
      </c>
      <c r="S21" s="203">
        <v>74</v>
      </c>
      <c r="T21" s="203">
        <v>103</v>
      </c>
      <c r="U21" s="213">
        <f>SUM(P21:T21)</f>
        <v>478</v>
      </c>
      <c r="V21" s="321">
        <v>124</v>
      </c>
      <c r="W21" s="203">
        <v>91</v>
      </c>
      <c r="X21" s="203">
        <v>106</v>
      </c>
      <c r="Y21" s="203">
        <v>96</v>
      </c>
      <c r="Z21" s="203">
        <v>85</v>
      </c>
      <c r="AA21" s="216">
        <f>SUM(V21:Z21)</f>
        <v>502</v>
      </c>
      <c r="AB21" s="66"/>
      <c r="AC21" s="66"/>
      <c r="AD21" s="66"/>
      <c r="AE21" s="66"/>
      <c r="AF21" s="66"/>
      <c r="AG21" s="77"/>
      <c r="AH21" s="2"/>
      <c r="AI21" s="59"/>
      <c r="AJ21" s="59"/>
      <c r="AK21" s="59"/>
      <c r="AL21" s="59"/>
      <c r="AM21" s="59"/>
      <c r="AN21" s="59"/>
    </row>
    <row r="22" spans="1:40" ht="19.2">
      <c r="A22" s="2"/>
      <c r="B22" s="2"/>
      <c r="C22" s="2"/>
      <c r="D22" s="21">
        <v>18</v>
      </c>
      <c r="E22" s="325" t="s">
        <v>32</v>
      </c>
      <c r="F22" s="86">
        <f>SUM(O22+U22+AA22)</f>
        <v>1291</v>
      </c>
      <c r="G22" s="28"/>
      <c r="H22" s="87">
        <f>SUM(F22)/15</f>
        <v>86.066666666666663</v>
      </c>
      <c r="I22" s="64"/>
      <c r="J22" s="203">
        <v>86</v>
      </c>
      <c r="K22" s="203">
        <v>75</v>
      </c>
      <c r="L22" s="203">
        <v>47</v>
      </c>
      <c r="M22" s="203">
        <v>73</v>
      </c>
      <c r="N22" s="203">
        <v>95</v>
      </c>
      <c r="O22" s="213">
        <f>SUM(J22:N22)</f>
        <v>376</v>
      </c>
      <c r="P22" s="203">
        <v>82</v>
      </c>
      <c r="Q22" s="203">
        <v>104</v>
      </c>
      <c r="R22" s="203">
        <v>93</v>
      </c>
      <c r="S22" s="203">
        <v>84</v>
      </c>
      <c r="T22" s="203">
        <v>106</v>
      </c>
      <c r="U22" s="213">
        <f>SUM(P22:T22)</f>
        <v>469</v>
      </c>
      <c r="V22" s="321">
        <v>84</v>
      </c>
      <c r="W22" s="203">
        <v>85</v>
      </c>
      <c r="X22" s="203">
        <v>88</v>
      </c>
      <c r="Y22" s="203">
        <v>105</v>
      </c>
      <c r="Z22" s="203">
        <v>84</v>
      </c>
      <c r="AA22" s="216">
        <f>SUM(V22:Z22)</f>
        <v>446</v>
      </c>
      <c r="AB22" s="66"/>
      <c r="AC22" s="66"/>
      <c r="AD22" s="66"/>
      <c r="AE22" s="66"/>
      <c r="AF22" s="66"/>
      <c r="AG22" s="77"/>
      <c r="AH22" s="2"/>
      <c r="AI22" s="59"/>
      <c r="AJ22" s="59"/>
      <c r="AK22" s="59"/>
      <c r="AL22" s="59"/>
      <c r="AM22" s="59"/>
      <c r="AN22" s="59"/>
    </row>
    <row r="23" spans="1:40" ht="19.2">
      <c r="A23" s="2"/>
      <c r="B23" s="2"/>
      <c r="C23" s="2"/>
      <c r="D23" s="21">
        <v>19</v>
      </c>
      <c r="E23" s="326" t="s">
        <v>43</v>
      </c>
      <c r="F23" s="86">
        <f>SUM(O23+U23+AA23)</f>
        <v>1280</v>
      </c>
      <c r="G23" s="320"/>
      <c r="H23" s="87">
        <f>SUM(F23)/15</f>
        <v>85.333333333333329</v>
      </c>
      <c r="I23" s="68"/>
      <c r="J23" s="203">
        <v>95</v>
      </c>
      <c r="K23" s="203">
        <v>86</v>
      </c>
      <c r="L23" s="203">
        <v>105</v>
      </c>
      <c r="M23" s="203">
        <v>100</v>
      </c>
      <c r="N23" s="203">
        <v>84</v>
      </c>
      <c r="O23" s="213">
        <f>SUM(J23:N23)</f>
        <v>470</v>
      </c>
      <c r="P23" s="203">
        <v>87</v>
      </c>
      <c r="Q23" s="203">
        <v>104</v>
      </c>
      <c r="R23" s="203">
        <v>66</v>
      </c>
      <c r="S23" s="203">
        <v>102</v>
      </c>
      <c r="T23" s="203">
        <v>62</v>
      </c>
      <c r="U23" s="213">
        <f>SUM(P23:T23)</f>
        <v>421</v>
      </c>
      <c r="V23" s="321">
        <v>65</v>
      </c>
      <c r="W23" s="203">
        <v>85</v>
      </c>
      <c r="X23" s="203">
        <v>88</v>
      </c>
      <c r="Y23" s="203">
        <v>72</v>
      </c>
      <c r="Z23" s="203">
        <v>79</v>
      </c>
      <c r="AA23" s="216">
        <f>SUM(V23:Z23)</f>
        <v>389</v>
      </c>
      <c r="AB23" s="66"/>
      <c r="AC23" s="66"/>
      <c r="AD23" s="66"/>
      <c r="AE23" s="66"/>
      <c r="AF23" s="66"/>
      <c r="AG23" s="77"/>
      <c r="AH23" s="2"/>
      <c r="AI23" s="59"/>
      <c r="AJ23" s="59"/>
      <c r="AK23" s="59"/>
      <c r="AL23" s="59"/>
      <c r="AM23" s="59"/>
      <c r="AN23" s="59"/>
    </row>
    <row r="24" spans="1:40" ht="19.2">
      <c r="A24" s="2"/>
      <c r="B24" s="2"/>
      <c r="C24" s="2"/>
      <c r="D24" s="21">
        <v>20</v>
      </c>
      <c r="E24" s="325" t="s">
        <v>38</v>
      </c>
      <c r="F24" s="86">
        <f>SUM(O24+U24+AA24)</f>
        <v>1262</v>
      </c>
      <c r="G24" s="320"/>
      <c r="H24" s="87">
        <f>SUM(F24)/15</f>
        <v>84.13333333333334</v>
      </c>
      <c r="I24" s="68"/>
      <c r="J24" s="203">
        <v>75</v>
      </c>
      <c r="K24" s="203">
        <v>73</v>
      </c>
      <c r="L24" s="203">
        <v>89</v>
      </c>
      <c r="M24" s="203">
        <v>59</v>
      </c>
      <c r="N24" s="203">
        <v>86</v>
      </c>
      <c r="O24" s="213">
        <f>SUM(J24:N24)</f>
        <v>382</v>
      </c>
      <c r="P24" s="203">
        <v>83</v>
      </c>
      <c r="Q24" s="203">
        <v>89</v>
      </c>
      <c r="R24" s="203">
        <v>105</v>
      </c>
      <c r="S24" s="203">
        <v>70</v>
      </c>
      <c r="T24" s="203">
        <v>79</v>
      </c>
      <c r="U24" s="213">
        <f>SUM(P24:T24)</f>
        <v>426</v>
      </c>
      <c r="V24" s="321">
        <v>87</v>
      </c>
      <c r="W24" s="321">
        <v>75</v>
      </c>
      <c r="X24" s="321">
        <v>88</v>
      </c>
      <c r="Y24" s="321">
        <v>100</v>
      </c>
      <c r="Z24" s="203">
        <v>104</v>
      </c>
      <c r="AA24" s="216">
        <f>SUM(V24:Z24)</f>
        <v>454</v>
      </c>
      <c r="AB24" s="66"/>
      <c r="AC24" s="66"/>
      <c r="AD24" s="66"/>
      <c r="AE24" s="66"/>
      <c r="AF24" s="66"/>
      <c r="AG24" s="77"/>
      <c r="AH24" s="2"/>
      <c r="AI24" s="59"/>
      <c r="AJ24" s="59"/>
      <c r="AK24" s="59"/>
      <c r="AL24" s="59"/>
      <c r="AM24" s="59"/>
      <c r="AN24" s="59"/>
    </row>
    <row r="25" spans="1:40" ht="19.2">
      <c r="A25" s="2"/>
      <c r="B25" s="2"/>
      <c r="C25" s="2"/>
      <c r="D25" s="21">
        <v>21</v>
      </c>
      <c r="E25" s="325" t="s">
        <v>39</v>
      </c>
      <c r="F25" s="86">
        <f>SUM(O25+U25+AA25)</f>
        <v>1239</v>
      </c>
      <c r="G25" s="320"/>
      <c r="H25" s="87">
        <f>SUM(F25)/15</f>
        <v>82.6</v>
      </c>
      <c r="I25" s="68"/>
      <c r="J25" s="203">
        <v>84</v>
      </c>
      <c r="K25" s="203">
        <v>65</v>
      </c>
      <c r="L25" s="203">
        <v>100</v>
      </c>
      <c r="M25" s="203">
        <v>85</v>
      </c>
      <c r="N25" s="203">
        <v>91</v>
      </c>
      <c r="O25" s="213">
        <f>SUM(J25:N25)</f>
        <v>425</v>
      </c>
      <c r="P25" s="203">
        <v>74</v>
      </c>
      <c r="Q25" s="203">
        <v>70</v>
      </c>
      <c r="R25" s="203">
        <v>89</v>
      </c>
      <c r="S25" s="203">
        <v>63</v>
      </c>
      <c r="T25" s="203">
        <v>103</v>
      </c>
      <c r="U25" s="213">
        <f>SUM(P25:T25)</f>
        <v>399</v>
      </c>
      <c r="V25" s="321">
        <v>78</v>
      </c>
      <c r="W25" s="203">
        <v>54</v>
      </c>
      <c r="X25" s="203">
        <v>107</v>
      </c>
      <c r="Y25" s="203">
        <v>86</v>
      </c>
      <c r="Z25" s="203">
        <v>90</v>
      </c>
      <c r="AA25" s="216">
        <f>SUM(V25:Z25)</f>
        <v>415</v>
      </c>
      <c r="AB25" s="66"/>
      <c r="AC25" s="66"/>
      <c r="AD25" s="66"/>
      <c r="AE25" s="66"/>
      <c r="AF25" s="66"/>
      <c r="AG25" s="77"/>
      <c r="AH25" s="2"/>
      <c r="AI25" s="59"/>
      <c r="AJ25" s="59"/>
      <c r="AK25" s="59"/>
      <c r="AL25" s="59"/>
      <c r="AM25" s="59"/>
      <c r="AN25" s="59"/>
    </row>
    <row r="26" spans="1:40" ht="19.2">
      <c r="A26" s="2"/>
      <c r="B26" s="2"/>
      <c r="C26" s="2"/>
      <c r="D26" s="21">
        <v>22</v>
      </c>
      <c r="E26" s="325" t="s">
        <v>66</v>
      </c>
      <c r="F26" s="86">
        <f>SUM(O26+U26+AA26)</f>
        <v>0</v>
      </c>
      <c r="G26" s="320"/>
      <c r="H26" s="87">
        <f>SUM(F26)/15</f>
        <v>0</v>
      </c>
      <c r="I26" s="68"/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13">
        <f>SUM(J26:N26)</f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0</v>
      </c>
      <c r="U26" s="213">
        <f>SUM(P26:T26)</f>
        <v>0</v>
      </c>
      <c r="V26" s="321">
        <v>0</v>
      </c>
      <c r="W26" s="203">
        <v>0</v>
      </c>
      <c r="X26" s="203">
        <v>0</v>
      </c>
      <c r="Y26" s="203">
        <v>0</v>
      </c>
      <c r="Z26" s="203">
        <v>0</v>
      </c>
      <c r="AA26" s="216">
        <f>SUM(V26:Z26)</f>
        <v>0</v>
      </c>
      <c r="AB26" s="66"/>
      <c r="AC26" s="66"/>
      <c r="AD26" s="66"/>
      <c r="AE26" s="66"/>
      <c r="AF26" s="66"/>
      <c r="AG26" s="77"/>
      <c r="AH26" s="2"/>
      <c r="AI26" s="59"/>
      <c r="AJ26" s="59"/>
      <c r="AK26" s="59"/>
      <c r="AL26" s="59"/>
      <c r="AM26" s="59"/>
      <c r="AN26" s="59"/>
    </row>
    <row r="27" spans="1:40" ht="19.2">
      <c r="A27" s="2"/>
      <c r="B27" s="2"/>
      <c r="C27" s="2"/>
      <c r="D27" s="21">
        <v>23</v>
      </c>
      <c r="E27" s="264" t="s">
        <v>22</v>
      </c>
      <c r="F27" s="86">
        <f>SUM(O27+U27+AA27)</f>
        <v>0</v>
      </c>
      <c r="G27" s="320"/>
      <c r="H27" s="87">
        <f>SUM(F27)/15</f>
        <v>0</v>
      </c>
      <c r="I27" s="68"/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13">
        <f>SUM(J27:N27)</f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13">
        <f>SUM(P27:T27)</f>
        <v>0</v>
      </c>
      <c r="V27" s="321">
        <v>0</v>
      </c>
      <c r="W27" s="203">
        <v>0</v>
      </c>
      <c r="X27" s="203">
        <v>0</v>
      </c>
      <c r="Y27" s="203">
        <v>0</v>
      </c>
      <c r="Z27" s="203">
        <v>0</v>
      </c>
      <c r="AA27" s="216">
        <f>SUM(V27:Z27)</f>
        <v>0</v>
      </c>
      <c r="AB27" s="66"/>
      <c r="AC27" s="66"/>
      <c r="AD27" s="66"/>
      <c r="AE27" s="66"/>
      <c r="AF27" s="66"/>
      <c r="AG27" s="77"/>
      <c r="AH27" s="2"/>
      <c r="AI27" s="59"/>
      <c r="AJ27" s="59"/>
      <c r="AK27" s="59"/>
      <c r="AL27" s="59"/>
      <c r="AM27" s="59"/>
      <c r="AN27" s="59"/>
    </row>
    <row r="28" spans="1:40" ht="19.2">
      <c r="A28" s="2"/>
      <c r="B28" s="2"/>
      <c r="C28" s="2"/>
      <c r="D28" s="21">
        <v>24</v>
      </c>
      <c r="E28" s="325" t="s">
        <v>40</v>
      </c>
      <c r="F28" s="86">
        <f>SUM(O28+U28+AA28)</f>
        <v>0</v>
      </c>
      <c r="G28" s="320"/>
      <c r="H28" s="87">
        <f>SUM(F28)/15</f>
        <v>0</v>
      </c>
      <c r="I28" s="68"/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13">
        <f>SUM(J28:N28)</f>
        <v>0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13">
        <f>SUM(P28:T28)</f>
        <v>0</v>
      </c>
      <c r="V28" s="321">
        <v>0</v>
      </c>
      <c r="W28" s="203">
        <v>0</v>
      </c>
      <c r="X28" s="203">
        <v>0</v>
      </c>
      <c r="Y28" s="203">
        <v>0</v>
      </c>
      <c r="Z28" s="203">
        <v>0</v>
      </c>
      <c r="AA28" s="216">
        <f>SUM(V28:Z28)</f>
        <v>0</v>
      </c>
      <c r="AB28" s="66"/>
      <c r="AC28" s="66"/>
      <c r="AD28" s="66"/>
      <c r="AE28" s="66"/>
      <c r="AF28" s="66"/>
      <c r="AG28" s="77"/>
      <c r="AH28" s="2"/>
      <c r="AI28" s="59"/>
      <c r="AJ28" s="59"/>
      <c r="AK28" s="59"/>
      <c r="AL28" s="59"/>
      <c r="AM28" s="59"/>
      <c r="AN28" s="59"/>
    </row>
    <row r="29" spans="1:40" ht="19.2">
      <c r="A29" s="2"/>
      <c r="B29" s="2"/>
      <c r="C29" s="2"/>
      <c r="D29" s="21">
        <v>25</v>
      </c>
      <c r="E29" s="325" t="s">
        <v>41</v>
      </c>
      <c r="F29" s="86">
        <f>SUM(O29+U29+AA29)</f>
        <v>0</v>
      </c>
      <c r="G29" s="320"/>
      <c r="H29" s="87">
        <f>SUM(F29)/15</f>
        <v>0</v>
      </c>
      <c r="I29" s="68"/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13">
        <f>SUM(J29:N29)</f>
        <v>0</v>
      </c>
      <c r="P29" s="203">
        <v>0</v>
      </c>
      <c r="Q29" s="203">
        <v>0</v>
      </c>
      <c r="R29" s="203">
        <v>0</v>
      </c>
      <c r="S29" s="203">
        <v>0</v>
      </c>
      <c r="T29" s="203">
        <v>0</v>
      </c>
      <c r="U29" s="213">
        <f>SUM(P29:T29)</f>
        <v>0</v>
      </c>
      <c r="V29" s="321">
        <v>0</v>
      </c>
      <c r="W29" s="203">
        <v>0</v>
      </c>
      <c r="X29" s="203">
        <v>0</v>
      </c>
      <c r="Y29" s="203">
        <v>0</v>
      </c>
      <c r="Z29" s="203">
        <v>0</v>
      </c>
      <c r="AA29" s="216">
        <f>SUM(V29:Z29)</f>
        <v>0</v>
      </c>
      <c r="AB29" s="66"/>
      <c r="AC29" s="66"/>
      <c r="AD29" s="66"/>
      <c r="AE29" s="66"/>
      <c r="AF29" s="66"/>
      <c r="AG29" s="77"/>
      <c r="AH29" s="2"/>
      <c r="AI29" s="59"/>
      <c r="AJ29" s="59"/>
      <c r="AK29" s="59"/>
      <c r="AL29" s="59"/>
      <c r="AM29" s="59"/>
      <c r="AN29" s="59"/>
    </row>
    <row r="30" spans="1:40" ht="19.2">
      <c r="A30" s="2"/>
      <c r="B30" s="2"/>
      <c r="C30" s="2"/>
      <c r="D30" s="21">
        <v>26</v>
      </c>
      <c r="E30" s="325" t="s">
        <v>36</v>
      </c>
      <c r="F30" s="86">
        <f>SUM(O30+U30+AA30)</f>
        <v>0</v>
      </c>
      <c r="G30" s="320"/>
      <c r="H30" s="87">
        <f>SUM(F30)/15</f>
        <v>0</v>
      </c>
      <c r="I30" s="68"/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13">
        <f>SUM(J30:N30)</f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13">
        <f>SUM(P30:T30)</f>
        <v>0</v>
      </c>
      <c r="V30" s="321">
        <v>0</v>
      </c>
      <c r="W30" s="203">
        <v>0</v>
      </c>
      <c r="X30" s="203">
        <v>0</v>
      </c>
      <c r="Y30" s="203">
        <v>0</v>
      </c>
      <c r="Z30" s="203">
        <v>0</v>
      </c>
      <c r="AA30" s="216">
        <f>SUM(V30:Z30)</f>
        <v>0</v>
      </c>
      <c r="AB30" s="66"/>
      <c r="AC30" s="66"/>
      <c r="AD30" s="66"/>
      <c r="AE30" s="66"/>
      <c r="AF30" s="66"/>
      <c r="AG30" s="77"/>
      <c r="AH30" s="2"/>
      <c r="AI30" s="59"/>
      <c r="AJ30" s="59"/>
      <c r="AK30" s="59"/>
      <c r="AL30" s="59"/>
      <c r="AM30" s="59"/>
      <c r="AN30" s="59"/>
    </row>
    <row r="31" spans="1:40" ht="18.600000000000001">
      <c r="A31" s="2"/>
      <c r="B31" s="2"/>
      <c r="C31" s="2"/>
      <c r="D31" s="21">
        <v>27</v>
      </c>
      <c r="E31" s="325" t="s">
        <v>67</v>
      </c>
      <c r="F31" s="86">
        <f>SUM(O31+U31+AA31)</f>
        <v>0</v>
      </c>
      <c r="G31" s="320"/>
      <c r="H31" s="87">
        <f>SUM(F31)/15</f>
        <v>0</v>
      </c>
      <c r="I31" s="68"/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13">
        <f>SUM(J31:N31)</f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13">
        <f>SUM(P31:T31)</f>
        <v>0</v>
      </c>
      <c r="V31" s="321">
        <v>0</v>
      </c>
      <c r="W31" s="203">
        <v>0</v>
      </c>
      <c r="X31" s="203">
        <v>0</v>
      </c>
      <c r="Y31" s="203">
        <v>0</v>
      </c>
      <c r="Z31" s="203">
        <v>0</v>
      </c>
      <c r="AA31" s="216">
        <f>SUM(V31:Z31)</f>
        <v>0</v>
      </c>
      <c r="AB31" s="2"/>
      <c r="AC31" s="2"/>
      <c r="AD31" s="2"/>
      <c r="AE31" s="2"/>
      <c r="AF31" s="2"/>
      <c r="AG31" s="2"/>
      <c r="AH31" s="2"/>
      <c r="AI31" s="59"/>
      <c r="AJ31" s="59"/>
      <c r="AK31" s="59"/>
      <c r="AL31" s="59"/>
      <c r="AM31" s="59"/>
      <c r="AN31" s="59"/>
    </row>
    <row r="32" spans="1:40" ht="18.600000000000001">
      <c r="A32" s="2"/>
      <c r="B32" s="2"/>
      <c r="C32" s="2"/>
      <c r="D32" s="21">
        <v>28</v>
      </c>
      <c r="E32" s="326" t="s">
        <v>33</v>
      </c>
      <c r="F32" s="86">
        <f>SUM(O32+U32+AA32)</f>
        <v>0</v>
      </c>
      <c r="G32" s="320"/>
      <c r="H32" s="87">
        <f>SUM(F32)/15</f>
        <v>0</v>
      </c>
      <c r="I32" s="68"/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13">
        <f>SUM(J32:N32)</f>
        <v>0</v>
      </c>
      <c r="P32" s="203">
        <v>0</v>
      </c>
      <c r="Q32" s="203">
        <v>0</v>
      </c>
      <c r="R32" s="203">
        <v>0</v>
      </c>
      <c r="S32" s="203">
        <v>0</v>
      </c>
      <c r="T32" s="203">
        <v>0</v>
      </c>
      <c r="U32" s="213">
        <f>SUM(P32:T32)</f>
        <v>0</v>
      </c>
      <c r="V32" s="321">
        <v>0</v>
      </c>
      <c r="W32" s="203">
        <v>0</v>
      </c>
      <c r="X32" s="203">
        <v>0</v>
      </c>
      <c r="Y32" s="203">
        <v>0</v>
      </c>
      <c r="Z32" s="203">
        <v>0</v>
      </c>
      <c r="AA32" s="216">
        <f>SUM(V32:Z32)</f>
        <v>0</v>
      </c>
      <c r="AB32" s="2"/>
      <c r="AC32" s="2"/>
      <c r="AD32" s="2"/>
      <c r="AE32" s="2"/>
      <c r="AF32" s="2"/>
      <c r="AG32" s="2"/>
      <c r="AH32" s="2"/>
      <c r="AI32" s="59"/>
      <c r="AJ32" s="59"/>
      <c r="AK32" s="59"/>
      <c r="AL32" s="59"/>
      <c r="AM32" s="59"/>
      <c r="AN32" s="59"/>
    </row>
    <row r="33" spans="1:40" ht="18.600000000000001">
      <c r="A33" s="2"/>
      <c r="B33" s="2"/>
      <c r="C33" s="2"/>
      <c r="D33" s="21">
        <v>29</v>
      </c>
      <c r="E33" s="325" t="s">
        <v>35</v>
      </c>
      <c r="F33" s="86">
        <f>SUM(O33+U33+AA33)</f>
        <v>0</v>
      </c>
      <c r="G33" s="320"/>
      <c r="H33" s="87">
        <f>SUM(F33)/15</f>
        <v>0</v>
      </c>
      <c r="I33" s="68"/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13">
        <f>SUM(J33:N33)</f>
        <v>0</v>
      </c>
      <c r="P33" s="203">
        <v>0</v>
      </c>
      <c r="Q33" s="203">
        <v>0</v>
      </c>
      <c r="R33" s="203">
        <v>0</v>
      </c>
      <c r="S33" s="203">
        <v>0</v>
      </c>
      <c r="T33" s="203">
        <v>0</v>
      </c>
      <c r="U33" s="213">
        <f>SUM(P33:T33)</f>
        <v>0</v>
      </c>
      <c r="V33" s="321">
        <v>0</v>
      </c>
      <c r="W33" s="203">
        <v>0</v>
      </c>
      <c r="X33" s="203">
        <v>0</v>
      </c>
      <c r="Y33" s="203">
        <v>0</v>
      </c>
      <c r="Z33" s="203">
        <v>0</v>
      </c>
      <c r="AA33" s="216">
        <f>SUM(V33:Z33)</f>
        <v>0</v>
      </c>
      <c r="AB33" s="2"/>
      <c r="AC33" s="2"/>
      <c r="AD33" s="2"/>
      <c r="AE33" s="2"/>
      <c r="AF33" s="2"/>
      <c r="AG33" s="2"/>
      <c r="AH33" s="2"/>
      <c r="AI33" s="59"/>
      <c r="AJ33" s="59"/>
      <c r="AK33" s="59"/>
      <c r="AL33" s="59"/>
      <c r="AM33" s="59"/>
      <c r="AN33" s="59"/>
    </row>
    <row r="34" spans="1:40" ht="18.600000000000001">
      <c r="A34" s="2"/>
      <c r="B34" s="2"/>
      <c r="C34" s="2"/>
      <c r="D34" s="21">
        <v>30</v>
      </c>
      <c r="E34" s="325" t="s">
        <v>72</v>
      </c>
      <c r="F34" s="86">
        <f>SUM(O34+U34+AA34)</f>
        <v>0</v>
      </c>
      <c r="G34" s="320"/>
      <c r="H34" s="87">
        <f>SUM(F34)/15</f>
        <v>0</v>
      </c>
      <c r="I34" s="68"/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13">
        <f>SUM(J34:N34)</f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13">
        <f>SUM(P34:T34)</f>
        <v>0</v>
      </c>
      <c r="V34" s="321">
        <v>0</v>
      </c>
      <c r="W34" s="321">
        <v>0</v>
      </c>
      <c r="X34" s="321">
        <v>0</v>
      </c>
      <c r="Y34" s="321">
        <v>0</v>
      </c>
      <c r="Z34" s="203">
        <v>0</v>
      </c>
      <c r="AA34" s="216">
        <f>SUM(V34:Z34)</f>
        <v>0</v>
      </c>
      <c r="AB34" s="2"/>
      <c r="AC34" s="2"/>
      <c r="AD34" s="2"/>
      <c r="AE34" s="2"/>
      <c r="AF34" s="2"/>
      <c r="AG34" s="2"/>
      <c r="AH34" s="2"/>
      <c r="AI34" s="59"/>
      <c r="AJ34" s="59"/>
      <c r="AK34" s="59"/>
      <c r="AL34" s="59"/>
      <c r="AM34" s="59"/>
      <c r="AN34" s="59"/>
    </row>
    <row r="35" spans="1:40" ht="18.600000000000001">
      <c r="A35" s="2"/>
      <c r="B35" s="2"/>
      <c r="C35" s="2"/>
      <c r="D35" s="21">
        <v>31</v>
      </c>
      <c r="E35" s="325" t="s">
        <v>37</v>
      </c>
      <c r="F35" s="86">
        <f>SUM(O35+U35+AA35)</f>
        <v>0</v>
      </c>
      <c r="G35" s="320"/>
      <c r="H35" s="87">
        <f>SUM(F35)/15</f>
        <v>0</v>
      </c>
      <c r="I35" s="68"/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13">
        <f>SUM(J35:N35)</f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13">
        <f>SUM(P35:T35)</f>
        <v>0</v>
      </c>
      <c r="V35" s="321">
        <v>0</v>
      </c>
      <c r="W35" s="203">
        <v>0</v>
      </c>
      <c r="X35" s="203">
        <v>0</v>
      </c>
      <c r="Y35" s="203">
        <v>0</v>
      </c>
      <c r="Z35" s="203">
        <v>0</v>
      </c>
      <c r="AA35" s="216">
        <f>SUM(V35:Z35)</f>
        <v>0</v>
      </c>
      <c r="AB35" s="2"/>
      <c r="AC35" s="2"/>
      <c r="AD35" s="2"/>
      <c r="AE35" s="2"/>
      <c r="AF35" s="2"/>
      <c r="AG35" s="2"/>
      <c r="AH35" s="2"/>
      <c r="AI35" s="59"/>
      <c r="AJ35" s="59"/>
      <c r="AK35" s="59"/>
      <c r="AL35" s="59"/>
      <c r="AM35" s="59"/>
      <c r="AN35" s="59"/>
    </row>
    <row r="36" spans="1:40" ht="19.2" thickBot="1">
      <c r="A36" s="2"/>
      <c r="B36" s="2"/>
      <c r="C36" s="2"/>
      <c r="D36" s="21">
        <v>32</v>
      </c>
      <c r="E36" s="327" t="s">
        <v>44</v>
      </c>
      <c r="F36" s="194">
        <f>SUM(O36+U36+AA36)</f>
        <v>0</v>
      </c>
      <c r="G36" s="195"/>
      <c r="H36" s="280">
        <f>SUM(F36)/15</f>
        <v>0</v>
      </c>
      <c r="I36" s="196"/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214">
        <f>SUM(J36:N36)</f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214">
        <f>SUM(P36:T36)</f>
        <v>0</v>
      </c>
      <c r="V36" s="204">
        <v>0</v>
      </c>
      <c r="W36" s="88">
        <v>0</v>
      </c>
      <c r="X36" s="88">
        <v>0</v>
      </c>
      <c r="Y36" s="88">
        <v>0</v>
      </c>
      <c r="Z36" s="88">
        <v>0</v>
      </c>
      <c r="AA36" s="217">
        <f>SUM(V36:Z36)</f>
        <v>0</v>
      </c>
      <c r="AB36" s="2"/>
      <c r="AC36" s="2"/>
      <c r="AD36" s="2"/>
      <c r="AE36" s="2"/>
      <c r="AF36" s="2"/>
      <c r="AG36" s="2"/>
      <c r="AH36" s="2"/>
      <c r="AI36" s="59"/>
      <c r="AJ36" s="59"/>
      <c r="AK36" s="59"/>
      <c r="AL36" s="59"/>
      <c r="AM36" s="59"/>
      <c r="AN36" s="59"/>
    </row>
    <row r="37" spans="1:40" ht="18.600000000000001">
      <c r="A37" s="2"/>
      <c r="B37" s="2"/>
      <c r="C37" s="2"/>
      <c r="D37" s="21"/>
      <c r="E37" s="63"/>
      <c r="F37" s="27"/>
      <c r="G37" s="28"/>
      <c r="H37" s="68"/>
      <c r="I37" s="64"/>
      <c r="J37" s="65"/>
      <c r="K37" s="65"/>
      <c r="L37" s="65"/>
      <c r="M37" s="65"/>
      <c r="N37" s="65"/>
      <c r="O37" s="27"/>
      <c r="P37" s="65"/>
      <c r="Q37" s="65"/>
      <c r="R37" s="65"/>
      <c r="S37" s="65"/>
      <c r="T37" s="65"/>
      <c r="U37" s="27"/>
      <c r="V37" s="17"/>
      <c r="W37" s="65"/>
      <c r="X37" s="65"/>
      <c r="Y37" s="65"/>
      <c r="Z37" s="65"/>
      <c r="AA37" s="27"/>
      <c r="AB37" s="2"/>
      <c r="AC37" s="2"/>
      <c r="AD37" s="2"/>
      <c r="AE37" s="2"/>
      <c r="AF37" s="2"/>
      <c r="AG37" s="2"/>
      <c r="AH37" s="2"/>
      <c r="AI37" s="59"/>
      <c r="AJ37" s="59"/>
      <c r="AK37" s="59"/>
      <c r="AL37" s="59"/>
      <c r="AM37" s="59"/>
      <c r="AN37" s="59"/>
    </row>
    <row r="38" spans="1:40" ht="18.600000000000001">
      <c r="A38" s="2"/>
      <c r="B38" s="2"/>
      <c r="C38" s="2"/>
      <c r="D38" s="21"/>
      <c r="E38" s="63"/>
      <c r="F38" s="27"/>
      <c r="G38" s="28"/>
      <c r="H38" s="68"/>
      <c r="I38" s="64"/>
      <c r="J38" s="65"/>
      <c r="K38" s="65"/>
      <c r="L38" s="65"/>
      <c r="M38" s="65"/>
      <c r="N38" s="65"/>
      <c r="O38" s="27"/>
      <c r="P38" s="65"/>
      <c r="Q38" s="65"/>
      <c r="R38" s="65"/>
      <c r="S38" s="65"/>
      <c r="T38" s="65"/>
      <c r="U38" s="27"/>
      <c r="V38" s="17"/>
      <c r="W38" s="65"/>
      <c r="X38" s="65"/>
      <c r="Y38" s="65"/>
      <c r="Z38" s="65"/>
      <c r="AA38" s="27"/>
      <c r="AB38" s="2"/>
      <c r="AC38" s="2"/>
      <c r="AD38" s="2"/>
      <c r="AE38" s="2"/>
      <c r="AF38" s="2"/>
      <c r="AG38" s="2"/>
      <c r="AH38" s="2"/>
      <c r="AI38" s="59"/>
      <c r="AJ38" s="59"/>
      <c r="AK38" s="59"/>
      <c r="AL38" s="59"/>
      <c r="AM38" s="59"/>
      <c r="AN38" s="59"/>
    </row>
    <row r="39" spans="1:40" ht="18.600000000000001">
      <c r="A39" s="2"/>
      <c r="B39" s="2"/>
      <c r="C39" s="2"/>
      <c r="D39" s="69"/>
      <c r="E39" s="70"/>
      <c r="F39" s="71"/>
      <c r="G39" s="71"/>
      <c r="H39" s="72"/>
      <c r="I39" s="72"/>
      <c r="J39" s="73"/>
      <c r="K39" s="73"/>
      <c r="L39" s="73"/>
      <c r="M39" s="73"/>
      <c r="N39" s="73"/>
      <c r="O39" s="71"/>
      <c r="P39" s="73"/>
      <c r="Q39" s="73"/>
      <c r="R39" s="73"/>
      <c r="S39" s="73"/>
      <c r="T39" s="73"/>
      <c r="U39" s="71"/>
      <c r="V39" s="17"/>
      <c r="W39" s="73"/>
      <c r="X39" s="73"/>
      <c r="Y39" s="73"/>
      <c r="Z39" s="73"/>
      <c r="AA39" s="71"/>
      <c r="AB39" s="2"/>
      <c r="AC39" s="2"/>
      <c r="AD39" s="2"/>
      <c r="AE39" s="2"/>
      <c r="AF39" s="2"/>
      <c r="AG39" s="2"/>
      <c r="AH39" s="2"/>
      <c r="AI39" s="59"/>
      <c r="AJ39" s="59"/>
      <c r="AK39" s="59"/>
      <c r="AL39" s="59"/>
      <c r="AM39" s="59"/>
      <c r="AN39" s="59"/>
    </row>
    <row r="40" spans="1:40" ht="18.600000000000001">
      <c r="A40" s="2"/>
      <c r="B40" s="2"/>
      <c r="C40" s="2"/>
      <c r="D40" s="69"/>
      <c r="E40" s="70"/>
      <c r="F40" s="71"/>
      <c r="G40" s="71"/>
      <c r="H40" s="72"/>
      <c r="I40" s="72"/>
      <c r="J40" s="73"/>
      <c r="K40" s="73"/>
      <c r="L40" s="73"/>
      <c r="M40" s="73"/>
      <c r="N40" s="73"/>
      <c r="O40" s="71"/>
      <c r="P40" s="73"/>
      <c r="Q40" s="73"/>
      <c r="R40" s="73"/>
      <c r="S40" s="73"/>
      <c r="T40" s="73"/>
      <c r="U40" s="71"/>
      <c r="V40" s="17"/>
      <c r="W40" s="73"/>
      <c r="X40" s="73"/>
      <c r="Y40" s="73"/>
      <c r="Z40" s="73"/>
      <c r="AA40" s="71"/>
      <c r="AB40" s="2"/>
      <c r="AC40" s="2"/>
      <c r="AD40" s="2"/>
      <c r="AE40" s="2"/>
      <c r="AF40" s="2"/>
      <c r="AG40" s="2"/>
      <c r="AH40" s="2"/>
      <c r="AI40" s="59"/>
      <c r="AJ40" s="59"/>
      <c r="AK40" s="59"/>
      <c r="AL40" s="59"/>
      <c r="AM40" s="59"/>
      <c r="AN40" s="59"/>
    </row>
    <row r="41" spans="1:40" ht="18.600000000000001">
      <c r="A41" s="2"/>
      <c r="B41" s="2"/>
      <c r="C41" s="2"/>
      <c r="D41" s="69"/>
      <c r="E41" s="70"/>
      <c r="F41" s="71"/>
      <c r="G41" s="71"/>
      <c r="H41" s="72"/>
      <c r="I41" s="72"/>
      <c r="J41" s="73"/>
      <c r="K41" s="73"/>
      <c r="L41" s="73"/>
      <c r="M41" s="73"/>
      <c r="N41" s="73"/>
      <c r="O41" s="71"/>
      <c r="P41" s="73"/>
      <c r="Q41" s="73"/>
      <c r="R41" s="73"/>
      <c r="S41" s="73"/>
      <c r="T41" s="73"/>
      <c r="U41" s="71"/>
      <c r="V41" s="73"/>
      <c r="W41" s="73"/>
      <c r="X41" s="73"/>
      <c r="Y41" s="73"/>
      <c r="Z41" s="73"/>
      <c r="AA41" s="71"/>
      <c r="AB41" s="2"/>
      <c r="AC41" s="2"/>
      <c r="AD41" s="2"/>
      <c r="AE41" s="2"/>
      <c r="AF41" s="2"/>
      <c r="AG41" s="2"/>
      <c r="AH41" s="2"/>
      <c r="AI41" s="59"/>
      <c r="AJ41" s="59"/>
      <c r="AK41" s="59"/>
      <c r="AL41" s="59"/>
      <c r="AM41" s="59"/>
      <c r="AN41" s="59"/>
    </row>
    <row r="42" spans="1:40" ht="18.600000000000001">
      <c r="A42" s="2"/>
      <c r="B42" s="2"/>
      <c r="C42" s="2"/>
      <c r="D42" s="69"/>
      <c r="E42" s="70"/>
      <c r="F42" s="71"/>
      <c r="G42" s="71"/>
      <c r="H42" s="72"/>
      <c r="I42" s="72"/>
      <c r="J42" s="73"/>
      <c r="K42" s="73"/>
      <c r="L42" s="73"/>
      <c r="M42" s="73"/>
      <c r="N42" s="73"/>
      <c r="O42" s="71"/>
      <c r="P42" s="73"/>
      <c r="Q42" s="73"/>
      <c r="R42" s="73"/>
      <c r="S42" s="73"/>
      <c r="T42" s="73"/>
      <c r="U42" s="71"/>
      <c r="V42" s="73"/>
      <c r="W42" s="73"/>
      <c r="X42" s="73"/>
      <c r="Y42" s="73"/>
      <c r="Z42" s="73"/>
      <c r="AA42" s="71"/>
      <c r="AB42" s="2"/>
      <c r="AC42" s="2"/>
      <c r="AD42" s="2"/>
      <c r="AE42" s="2"/>
      <c r="AF42" s="2"/>
      <c r="AG42" s="2"/>
      <c r="AH42" s="2"/>
      <c r="AI42" s="59"/>
      <c r="AJ42" s="59"/>
      <c r="AK42" s="59"/>
      <c r="AL42" s="59"/>
      <c r="AM42" s="59"/>
      <c r="AN42" s="59"/>
    </row>
    <row r="43" spans="1:40" ht="18.600000000000001">
      <c r="A43" s="2"/>
      <c r="B43" s="2"/>
      <c r="C43" s="2"/>
      <c r="D43" s="69"/>
      <c r="E43" s="70"/>
      <c r="F43" s="71"/>
      <c r="G43" s="71"/>
      <c r="H43" s="72"/>
      <c r="I43" s="72"/>
      <c r="J43" s="73"/>
      <c r="K43" s="73"/>
      <c r="L43" s="73"/>
      <c r="M43" s="73"/>
      <c r="N43" s="73"/>
      <c r="O43" s="71"/>
      <c r="P43" s="73"/>
      <c r="Q43" s="73"/>
      <c r="R43" s="73"/>
      <c r="S43" s="73"/>
      <c r="T43" s="73"/>
      <c r="U43" s="71"/>
      <c r="V43" s="73"/>
      <c r="W43" s="73"/>
      <c r="X43" s="73"/>
      <c r="Y43" s="73"/>
      <c r="Z43" s="73"/>
      <c r="AA43" s="71"/>
      <c r="AB43" s="2"/>
      <c r="AC43" s="2"/>
      <c r="AD43" s="2"/>
      <c r="AE43" s="2"/>
      <c r="AF43" s="2"/>
      <c r="AG43" s="2"/>
      <c r="AH43" s="2"/>
      <c r="AI43" s="59"/>
      <c r="AJ43" s="59"/>
      <c r="AK43" s="59"/>
      <c r="AL43" s="59"/>
      <c r="AM43" s="59"/>
      <c r="AN43" s="59"/>
    </row>
    <row r="44" spans="1:40" ht="18.600000000000001">
      <c r="A44" s="2"/>
      <c r="B44" s="2"/>
      <c r="C44" s="2"/>
      <c r="D44" s="69"/>
      <c r="E44" s="70"/>
      <c r="F44" s="71"/>
      <c r="G44" s="71"/>
      <c r="H44" s="72"/>
      <c r="I44" s="72"/>
      <c r="J44" s="73"/>
      <c r="K44" s="73"/>
      <c r="L44" s="73"/>
      <c r="M44" s="73"/>
      <c r="N44" s="73"/>
      <c r="O44" s="71"/>
      <c r="P44" s="73"/>
      <c r="Q44" s="73"/>
      <c r="R44" s="73"/>
      <c r="S44" s="73"/>
      <c r="T44" s="73"/>
      <c r="U44" s="71"/>
      <c r="V44" s="73"/>
      <c r="W44" s="73"/>
      <c r="X44" s="73"/>
      <c r="Y44" s="73"/>
      <c r="Z44" s="73"/>
      <c r="AA44" s="71"/>
      <c r="AB44" s="2"/>
      <c r="AC44" s="2"/>
      <c r="AD44" s="2"/>
      <c r="AE44" s="2"/>
      <c r="AF44" s="2"/>
      <c r="AG44" s="2"/>
      <c r="AH44" s="2"/>
      <c r="AI44" s="59"/>
      <c r="AJ44" s="59"/>
      <c r="AK44" s="59"/>
      <c r="AL44" s="59"/>
      <c r="AM44" s="59"/>
      <c r="AN44" s="59"/>
    </row>
    <row r="45" spans="1:40" ht="18.600000000000001">
      <c r="A45" s="2"/>
      <c r="B45" s="2"/>
      <c r="C45" s="2"/>
      <c r="D45" s="69"/>
      <c r="E45" s="70"/>
      <c r="F45" s="71"/>
      <c r="G45" s="71"/>
      <c r="H45" s="72"/>
      <c r="I45" s="72"/>
      <c r="J45" s="73"/>
      <c r="K45" s="73"/>
      <c r="L45" s="73"/>
      <c r="M45" s="73"/>
      <c r="N45" s="73"/>
      <c r="O45" s="71"/>
      <c r="P45" s="73"/>
      <c r="Q45" s="73"/>
      <c r="R45" s="73"/>
      <c r="S45" s="73"/>
      <c r="T45" s="73"/>
      <c r="U45" s="71"/>
      <c r="V45" s="73"/>
      <c r="W45" s="73"/>
      <c r="X45" s="73"/>
      <c r="Y45" s="73"/>
      <c r="Z45" s="73"/>
      <c r="AA45" s="71"/>
      <c r="AB45" s="2"/>
      <c r="AC45" s="2"/>
      <c r="AD45" s="2"/>
      <c r="AE45" s="2"/>
      <c r="AF45" s="2"/>
      <c r="AG45" s="2"/>
      <c r="AH45" s="2"/>
      <c r="AI45" s="59"/>
      <c r="AJ45" s="59"/>
      <c r="AK45" s="59"/>
      <c r="AL45" s="59"/>
      <c r="AM45" s="59"/>
      <c r="AN45" s="59"/>
    </row>
    <row r="46" spans="1:40" ht="18.600000000000001">
      <c r="A46" s="2"/>
      <c r="B46" s="2"/>
      <c r="C46" s="2"/>
      <c r="D46" s="69"/>
      <c r="E46" s="70"/>
      <c r="F46" s="71"/>
      <c r="G46" s="71"/>
      <c r="H46" s="72"/>
      <c r="I46" s="72"/>
      <c r="J46" s="73"/>
      <c r="K46" s="73"/>
      <c r="L46" s="73"/>
      <c r="M46" s="73"/>
      <c r="N46" s="73"/>
      <c r="O46" s="71"/>
      <c r="P46" s="73"/>
      <c r="Q46" s="73"/>
      <c r="R46" s="73"/>
      <c r="S46" s="73"/>
      <c r="T46" s="73"/>
      <c r="U46" s="71"/>
      <c r="V46" s="73"/>
      <c r="W46" s="73"/>
      <c r="X46" s="73"/>
      <c r="Y46" s="73"/>
      <c r="Z46" s="73"/>
      <c r="AA46" s="71"/>
      <c r="AB46" s="2"/>
      <c r="AC46" s="2"/>
      <c r="AD46" s="2"/>
      <c r="AE46" s="2"/>
      <c r="AF46" s="2"/>
      <c r="AG46" s="2"/>
      <c r="AH46" s="2"/>
      <c r="AI46" s="59"/>
      <c r="AJ46" s="59"/>
      <c r="AK46" s="59"/>
      <c r="AL46" s="59"/>
      <c r="AM46" s="59"/>
      <c r="AN46" s="59"/>
    </row>
    <row r="47" spans="1:40" ht="18.600000000000001">
      <c r="A47" s="2"/>
      <c r="B47" s="2"/>
      <c r="C47" s="2"/>
      <c r="D47" s="69"/>
      <c r="E47" s="70"/>
      <c r="F47" s="71"/>
      <c r="G47" s="71"/>
      <c r="H47" s="72"/>
      <c r="I47" s="72"/>
      <c r="J47" s="73"/>
      <c r="K47" s="73"/>
      <c r="L47" s="73"/>
      <c r="M47" s="73"/>
      <c r="N47" s="73"/>
      <c r="O47" s="71"/>
      <c r="P47" s="73"/>
      <c r="Q47" s="73"/>
      <c r="R47" s="73"/>
      <c r="S47" s="73"/>
      <c r="T47" s="73"/>
      <c r="U47" s="71"/>
      <c r="V47" s="73"/>
      <c r="W47" s="73"/>
      <c r="X47" s="73"/>
      <c r="Y47" s="73"/>
      <c r="Z47" s="73"/>
      <c r="AA47" s="71"/>
      <c r="AB47" s="2"/>
      <c r="AC47" s="2"/>
      <c r="AD47" s="2"/>
      <c r="AE47" s="2"/>
      <c r="AF47" s="2"/>
      <c r="AG47" s="2"/>
      <c r="AH47" s="2"/>
      <c r="AI47" s="59"/>
      <c r="AJ47" s="59"/>
      <c r="AK47" s="59"/>
      <c r="AL47" s="59"/>
      <c r="AM47" s="59"/>
      <c r="AN47" s="59"/>
    </row>
    <row r="48" spans="1:40" ht="18.600000000000001">
      <c r="A48" s="2"/>
      <c r="B48" s="2"/>
      <c r="C48" s="2"/>
      <c r="D48" s="69"/>
      <c r="E48" s="70"/>
      <c r="F48" s="71"/>
      <c r="G48" s="71"/>
      <c r="H48" s="72"/>
      <c r="I48" s="72"/>
      <c r="J48" s="73"/>
      <c r="K48" s="73"/>
      <c r="L48" s="73"/>
      <c r="M48" s="73"/>
      <c r="N48" s="73"/>
      <c r="O48" s="71"/>
      <c r="P48" s="73"/>
      <c r="Q48" s="73"/>
      <c r="R48" s="73"/>
      <c r="S48" s="73"/>
      <c r="T48" s="73"/>
      <c r="U48" s="71"/>
      <c r="V48" s="73"/>
      <c r="W48" s="73"/>
      <c r="X48" s="73"/>
      <c r="Y48" s="73"/>
      <c r="Z48" s="73"/>
      <c r="AA48" s="71"/>
      <c r="AB48" s="2"/>
      <c r="AC48" s="2"/>
      <c r="AD48" s="2"/>
      <c r="AE48" s="2"/>
      <c r="AF48" s="2"/>
      <c r="AG48" s="2"/>
      <c r="AH48" s="2"/>
      <c r="AI48" s="59"/>
      <c r="AJ48" s="59"/>
      <c r="AK48" s="59"/>
      <c r="AL48" s="59"/>
      <c r="AM48" s="59"/>
      <c r="AN48" s="59"/>
    </row>
    <row r="49" spans="1:40" ht="18.600000000000001">
      <c r="A49" s="2"/>
      <c r="B49" s="2"/>
      <c r="C49" s="2"/>
      <c r="D49" s="69"/>
      <c r="E49" s="70"/>
      <c r="F49" s="71"/>
      <c r="G49" s="71"/>
      <c r="H49" s="72"/>
      <c r="I49" s="72"/>
      <c r="J49" s="73"/>
      <c r="K49" s="73"/>
      <c r="L49" s="73"/>
      <c r="M49" s="73"/>
      <c r="N49" s="73"/>
      <c r="O49" s="71"/>
      <c r="P49" s="73"/>
      <c r="Q49" s="73"/>
      <c r="R49" s="73"/>
      <c r="S49" s="73"/>
      <c r="T49" s="73"/>
      <c r="U49" s="71"/>
      <c r="V49" s="73"/>
      <c r="W49" s="73"/>
      <c r="X49" s="73"/>
      <c r="Y49" s="73"/>
      <c r="Z49" s="73"/>
      <c r="AA49" s="71"/>
      <c r="AB49" s="2"/>
      <c r="AC49" s="2"/>
      <c r="AD49" s="2"/>
      <c r="AE49" s="2"/>
      <c r="AF49" s="2"/>
      <c r="AG49" s="2"/>
      <c r="AH49" s="2"/>
      <c r="AI49" s="59"/>
      <c r="AJ49" s="59"/>
      <c r="AK49" s="59"/>
      <c r="AL49" s="59"/>
      <c r="AM49" s="59"/>
      <c r="AN49" s="59"/>
    </row>
    <row r="50" spans="1:4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9"/>
      <c r="AJ50" s="59"/>
      <c r="AK50" s="59"/>
      <c r="AL50" s="59"/>
      <c r="AM50" s="59"/>
      <c r="AN50" s="59"/>
    </row>
    <row r="51" spans="1:4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9"/>
      <c r="AJ51" s="59"/>
      <c r="AK51" s="59"/>
      <c r="AL51" s="59"/>
      <c r="AM51" s="59"/>
      <c r="AN51" s="59"/>
    </row>
    <row r="52" spans="1:4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9"/>
      <c r="AJ52" s="59"/>
      <c r="AK52" s="59"/>
      <c r="AL52" s="59"/>
      <c r="AM52" s="59"/>
      <c r="AN52" s="59"/>
    </row>
    <row r="53" spans="1:4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9"/>
      <c r="AJ53" s="59"/>
      <c r="AK53" s="59"/>
      <c r="AL53" s="59"/>
      <c r="AM53" s="59"/>
      <c r="AN53" s="59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9"/>
      <c r="AJ54" s="59"/>
      <c r="AK54" s="59"/>
      <c r="AL54" s="59"/>
      <c r="AM54" s="59"/>
      <c r="AN54" s="59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9"/>
      <c r="AJ55" s="59"/>
      <c r="AK55" s="59"/>
      <c r="AL55" s="59"/>
      <c r="AM55" s="59"/>
      <c r="AN55" s="59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59"/>
      <c r="AJ56" s="59"/>
      <c r="AK56" s="59"/>
      <c r="AL56" s="59"/>
      <c r="AM56" s="59"/>
      <c r="AN56" s="59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59"/>
      <c r="AJ57" s="59"/>
      <c r="AK57" s="59"/>
      <c r="AL57" s="59"/>
      <c r="AM57" s="59"/>
      <c r="AN57" s="59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59"/>
      <c r="AJ58" s="59"/>
      <c r="AK58" s="59"/>
      <c r="AL58" s="59"/>
      <c r="AM58" s="59"/>
      <c r="AN58" s="59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9"/>
      <c r="AJ59" s="59"/>
      <c r="AK59" s="59"/>
      <c r="AL59" s="59"/>
      <c r="AM59" s="59"/>
      <c r="AN59" s="59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59"/>
      <c r="AJ60" s="59"/>
      <c r="AK60" s="59"/>
      <c r="AL60" s="59"/>
      <c r="AM60" s="59"/>
      <c r="AN60" s="59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59"/>
      <c r="AJ61" s="59"/>
      <c r="AK61" s="59"/>
      <c r="AL61" s="59"/>
      <c r="AM61" s="59"/>
      <c r="AN61" s="59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59"/>
      <c r="AJ62" s="59"/>
      <c r="AK62" s="59"/>
      <c r="AL62" s="59"/>
      <c r="AM62" s="59"/>
      <c r="AN62" s="59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59"/>
      <c r="AJ63" s="59"/>
      <c r="AK63" s="59"/>
      <c r="AL63" s="59"/>
      <c r="AM63" s="59"/>
      <c r="AN63" s="59"/>
    </row>
  </sheetData>
  <sortState xmlns:xlrd2="http://schemas.microsoft.com/office/spreadsheetml/2017/richdata2" ref="E5:AA36">
    <sortCondition descending="1" ref="H5:H36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F64"/>
  <sheetViews>
    <sheetView workbookViewId="0">
      <selection activeCell="U30" sqref="U30"/>
    </sheetView>
  </sheetViews>
  <sheetFormatPr defaultRowHeight="14.4"/>
  <cols>
    <col min="4" max="4" width="17.88671875" customWidth="1"/>
    <col min="5" max="5" width="10" customWidth="1"/>
    <col min="6" max="6" width="4.44140625" customWidth="1"/>
    <col min="8" max="8" width="20" customWidth="1"/>
    <col min="9" max="9" width="9.109375" customWidth="1"/>
    <col min="10" max="10" width="1.6640625" customWidth="1"/>
    <col min="12" max="12" width="12" customWidth="1"/>
    <col min="14" max="14" width="7" customWidth="1"/>
    <col min="15" max="15" width="2" customWidth="1"/>
    <col min="16" max="16" width="5.109375" customWidth="1"/>
  </cols>
  <sheetData>
    <row r="1" spans="1:32" ht="24" thickBot="1">
      <c r="A1" s="89"/>
      <c r="B1" s="89"/>
      <c r="C1" s="89"/>
      <c r="D1" s="89"/>
      <c r="E1" s="89"/>
      <c r="F1" s="478" t="s">
        <v>79</v>
      </c>
      <c r="G1" s="478"/>
      <c r="H1" s="478"/>
      <c r="I1" s="478"/>
      <c r="J1" s="478"/>
      <c r="K1" s="478"/>
      <c r="L1" s="478"/>
      <c r="M1" s="478"/>
      <c r="N1" s="478"/>
      <c r="O1" s="478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37"/>
      <c r="AD1" s="237"/>
      <c r="AE1" s="237"/>
      <c r="AF1" s="237"/>
    </row>
    <row r="2" spans="1:32" ht="20.399999999999999" thickTop="1" thickBot="1">
      <c r="A2" s="89"/>
      <c r="B2" s="89"/>
      <c r="C2" s="89"/>
      <c r="D2" s="89"/>
      <c r="E2" s="89"/>
      <c r="F2" s="4"/>
      <c r="G2" s="193" t="s">
        <v>0</v>
      </c>
      <c r="H2" s="5"/>
      <c r="I2" s="521" t="s">
        <v>61</v>
      </c>
      <c r="J2" s="522"/>
      <c r="K2" s="407" t="s">
        <v>80</v>
      </c>
      <c r="L2" s="511"/>
      <c r="M2" s="512" t="s">
        <v>62</v>
      </c>
      <c r="N2" s="513"/>
      <c r="O2" s="514"/>
      <c r="P2" s="90"/>
      <c r="Q2" s="223"/>
      <c r="R2" s="223"/>
      <c r="S2" s="223"/>
      <c r="T2" s="223"/>
      <c r="U2" s="2"/>
      <c r="V2" s="2"/>
      <c r="W2" s="2"/>
      <c r="X2" s="2"/>
      <c r="Y2" s="2"/>
      <c r="Z2" s="2"/>
      <c r="AA2" s="2"/>
      <c r="AB2" s="2"/>
      <c r="AC2" s="237"/>
      <c r="AD2" s="237"/>
      <c r="AE2" s="237"/>
      <c r="AF2" s="237"/>
    </row>
    <row r="3" spans="1:32" ht="19.8" thickBot="1">
      <c r="A3" s="89"/>
      <c r="B3" s="89"/>
      <c r="C3" s="89"/>
      <c r="D3" s="89"/>
      <c r="E3" s="89"/>
      <c r="F3" s="41">
        <v>1</v>
      </c>
      <c r="G3" s="43" t="s">
        <v>21</v>
      </c>
      <c r="H3" s="92"/>
      <c r="I3" s="567">
        <v>43</v>
      </c>
      <c r="J3" s="419">
        <v>43</v>
      </c>
      <c r="K3" s="568">
        <v>116.8</v>
      </c>
      <c r="L3" s="569">
        <v>116.8</v>
      </c>
      <c r="M3" s="570">
        <v>1887</v>
      </c>
      <c r="N3" s="571">
        <v>1887</v>
      </c>
      <c r="O3" s="572">
        <v>1887</v>
      </c>
      <c r="P3" s="10"/>
      <c r="Q3" s="223"/>
      <c r="R3" s="222"/>
      <c r="S3" s="222"/>
      <c r="T3" s="222"/>
      <c r="U3" s="2"/>
      <c r="V3" s="2"/>
      <c r="W3" s="2"/>
      <c r="X3" s="2"/>
      <c r="Y3" s="2"/>
      <c r="Z3" s="2"/>
      <c r="AA3" s="2"/>
      <c r="AB3" s="2"/>
      <c r="AC3" s="237"/>
      <c r="AD3" s="237"/>
      <c r="AE3" s="237"/>
      <c r="AF3" s="237"/>
    </row>
    <row r="4" spans="1:32" ht="19.2">
      <c r="A4" s="89"/>
      <c r="B4" s="89"/>
      <c r="C4" s="89"/>
      <c r="D4" s="89"/>
      <c r="E4" s="89"/>
      <c r="F4" s="41">
        <v>2</v>
      </c>
      <c r="G4" s="44" t="s">
        <v>63</v>
      </c>
      <c r="H4" s="45"/>
      <c r="I4" s="420">
        <v>40</v>
      </c>
      <c r="J4" s="421">
        <v>40</v>
      </c>
      <c r="K4" s="495">
        <v>124.73333333333333</v>
      </c>
      <c r="L4" s="563">
        <v>124.73333333333333</v>
      </c>
      <c r="M4" s="554">
        <v>1949</v>
      </c>
      <c r="N4" s="554">
        <v>1949</v>
      </c>
      <c r="O4" s="555">
        <v>1949</v>
      </c>
      <c r="P4" s="14"/>
      <c r="Q4" s="219" t="s">
        <v>82</v>
      </c>
      <c r="R4" s="220"/>
      <c r="S4" s="220"/>
      <c r="T4" s="221"/>
      <c r="U4" s="218"/>
      <c r="V4" s="2"/>
      <c r="W4" s="2"/>
      <c r="X4" s="2"/>
      <c r="Y4" s="2"/>
      <c r="Z4" s="2"/>
      <c r="AA4" s="2"/>
      <c r="AB4" s="2"/>
      <c r="AC4" s="237"/>
      <c r="AD4" s="237"/>
      <c r="AE4" s="237"/>
      <c r="AF4" s="237"/>
    </row>
    <row r="5" spans="1:32" ht="19.8" thickBot="1">
      <c r="A5" s="89"/>
      <c r="B5" s="89"/>
      <c r="C5" s="89"/>
      <c r="D5" s="89"/>
      <c r="E5" s="89"/>
      <c r="F5" s="41">
        <v>3</v>
      </c>
      <c r="G5" s="44" t="s">
        <v>25</v>
      </c>
      <c r="H5" s="45"/>
      <c r="I5" s="420">
        <v>38</v>
      </c>
      <c r="J5" s="421">
        <v>38</v>
      </c>
      <c r="K5" s="495">
        <v>110.03333333333333</v>
      </c>
      <c r="L5" s="563">
        <v>110.03333333333333</v>
      </c>
      <c r="M5" s="554">
        <v>1713</v>
      </c>
      <c r="N5" s="554">
        <v>1713</v>
      </c>
      <c r="O5" s="555">
        <v>1713</v>
      </c>
      <c r="P5" s="14"/>
      <c r="Q5" s="224" t="s">
        <v>65</v>
      </c>
      <c r="R5" s="225"/>
      <c r="S5" s="225"/>
      <c r="T5" s="226"/>
      <c r="U5" s="2"/>
      <c r="V5" s="2"/>
      <c r="W5" s="2"/>
      <c r="X5" s="2"/>
      <c r="Y5" s="2"/>
      <c r="Z5" s="2"/>
      <c r="AA5" s="2"/>
      <c r="AB5" s="2"/>
      <c r="AC5" s="237"/>
      <c r="AD5" s="237"/>
      <c r="AE5" s="237"/>
      <c r="AF5" s="237"/>
    </row>
    <row r="6" spans="1:32" ht="18.600000000000001">
      <c r="A6" s="89"/>
      <c r="B6" s="89"/>
      <c r="C6" s="89"/>
      <c r="D6" s="89"/>
      <c r="E6" s="89"/>
      <c r="F6" s="41">
        <v>4</v>
      </c>
      <c r="G6" s="44" t="s">
        <v>11</v>
      </c>
      <c r="H6" s="45"/>
      <c r="I6" s="420">
        <v>30</v>
      </c>
      <c r="J6" s="421">
        <v>30</v>
      </c>
      <c r="K6" s="495">
        <v>122.64444444444445</v>
      </c>
      <c r="L6" s="563">
        <v>122.64444444444445</v>
      </c>
      <c r="M6" s="565">
        <v>1896</v>
      </c>
      <c r="N6" s="565">
        <v>1896</v>
      </c>
      <c r="O6" s="566">
        <v>1896</v>
      </c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37"/>
      <c r="AD6" s="237"/>
      <c r="AE6" s="237"/>
      <c r="AF6" s="237"/>
    </row>
    <row r="7" spans="1:32" ht="18.600000000000001">
      <c r="A7" s="89"/>
      <c r="B7" s="89"/>
      <c r="C7" s="89"/>
      <c r="D7" s="89"/>
      <c r="E7" s="89"/>
      <c r="F7" s="41">
        <v>5</v>
      </c>
      <c r="G7" s="44" t="s">
        <v>23</v>
      </c>
      <c r="H7" s="45"/>
      <c r="I7" s="463">
        <v>30</v>
      </c>
      <c r="J7" s="435">
        <v>30</v>
      </c>
      <c r="K7" s="495">
        <v>111.7</v>
      </c>
      <c r="L7" s="563">
        <v>111.7</v>
      </c>
      <c r="M7" s="554">
        <v>1732</v>
      </c>
      <c r="N7" s="554">
        <v>1732</v>
      </c>
      <c r="O7" s="555">
        <v>1732</v>
      </c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37"/>
      <c r="AD7" s="237"/>
      <c r="AE7" s="237"/>
      <c r="AF7" s="237"/>
    </row>
    <row r="8" spans="1:32" ht="18.600000000000001">
      <c r="A8" s="2"/>
      <c r="B8" s="2"/>
      <c r="C8" s="2"/>
      <c r="D8" s="2"/>
      <c r="E8" s="2"/>
      <c r="F8" s="41">
        <v>6</v>
      </c>
      <c r="G8" s="46" t="s">
        <v>24</v>
      </c>
      <c r="H8" s="47"/>
      <c r="I8" s="420">
        <v>29</v>
      </c>
      <c r="J8" s="421">
        <v>29</v>
      </c>
      <c r="K8" s="495">
        <v>113.64444444444445</v>
      </c>
      <c r="L8" s="563">
        <v>113.64444444444445</v>
      </c>
      <c r="M8" s="565">
        <v>1791</v>
      </c>
      <c r="N8" s="565">
        <v>1791</v>
      </c>
      <c r="O8" s="566">
        <v>1791</v>
      </c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37"/>
      <c r="AD8" s="237"/>
      <c r="AE8" s="237"/>
      <c r="AF8" s="237"/>
    </row>
    <row r="9" spans="1:32" ht="18.600000000000001">
      <c r="A9" s="2"/>
      <c r="B9" s="2"/>
      <c r="C9" s="2"/>
      <c r="D9" s="2"/>
      <c r="E9" s="2"/>
      <c r="F9" s="41">
        <v>7</v>
      </c>
      <c r="G9" s="52" t="s">
        <v>4</v>
      </c>
      <c r="H9" s="53"/>
      <c r="I9" s="491">
        <v>28</v>
      </c>
      <c r="J9" s="492">
        <v>28</v>
      </c>
      <c r="K9" s="470">
        <v>115.05</v>
      </c>
      <c r="L9" s="564">
        <v>115.05</v>
      </c>
      <c r="M9" s="633">
        <v>1859</v>
      </c>
      <c r="N9" s="633">
        <v>1859</v>
      </c>
      <c r="O9" s="634">
        <v>1859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37"/>
      <c r="AD9" s="237"/>
      <c r="AE9" s="237"/>
      <c r="AF9" s="237"/>
    </row>
    <row r="10" spans="1:32" ht="18.600000000000001">
      <c r="A10" s="2"/>
      <c r="B10" s="2"/>
      <c r="C10" s="2"/>
      <c r="D10" s="2"/>
      <c r="E10" s="2"/>
      <c r="F10" s="41">
        <v>8</v>
      </c>
      <c r="G10" s="94" t="s">
        <v>64</v>
      </c>
      <c r="H10" s="286"/>
      <c r="I10" s="551">
        <v>23</v>
      </c>
      <c r="J10" s="551">
        <v>23</v>
      </c>
      <c r="K10" s="552">
        <v>129.80000000000001</v>
      </c>
      <c r="L10" s="552">
        <v>129.80000000000001</v>
      </c>
      <c r="M10" s="554">
        <v>2038</v>
      </c>
      <c r="N10" s="554">
        <v>2038</v>
      </c>
      <c r="O10" s="555">
        <v>2038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37"/>
      <c r="AD10" s="237"/>
      <c r="AE10" s="237"/>
      <c r="AF10" s="237"/>
    </row>
    <row r="11" spans="1:32" ht="18.600000000000001">
      <c r="A11" s="2"/>
      <c r="B11" s="2"/>
      <c r="C11" s="2"/>
      <c r="D11" s="2"/>
      <c r="E11" s="2"/>
      <c r="F11" s="41">
        <v>9</v>
      </c>
      <c r="G11" s="94" t="s">
        <v>22</v>
      </c>
      <c r="H11" s="328"/>
      <c r="I11" s="530">
        <v>18</v>
      </c>
      <c r="J11" s="531">
        <v>18</v>
      </c>
      <c r="K11" s="558">
        <v>111.96666666666667</v>
      </c>
      <c r="L11" s="559">
        <v>111.96666666666667</v>
      </c>
      <c r="M11" s="560">
        <v>1730</v>
      </c>
      <c r="N11" s="561">
        <v>1730</v>
      </c>
      <c r="O11" s="562">
        <v>1730</v>
      </c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37"/>
      <c r="AD11" s="237"/>
      <c r="AE11" s="237"/>
      <c r="AF11" s="237"/>
    </row>
    <row r="12" spans="1:32" ht="19.2" thickBot="1">
      <c r="A12" s="2"/>
      <c r="B12" s="2"/>
      <c r="C12" s="2"/>
      <c r="D12" s="2"/>
      <c r="E12" s="2"/>
      <c r="F12" s="41">
        <v>10</v>
      </c>
      <c r="G12" s="246" t="s">
        <v>3</v>
      </c>
      <c r="H12" s="287"/>
      <c r="I12" s="520">
        <v>16</v>
      </c>
      <c r="J12" s="520">
        <v>16</v>
      </c>
      <c r="K12" s="553">
        <v>110.41666666666667</v>
      </c>
      <c r="L12" s="553">
        <v>110.41666666666667</v>
      </c>
      <c r="M12" s="556">
        <v>1683</v>
      </c>
      <c r="N12" s="556">
        <v>1683</v>
      </c>
      <c r="O12" s="557">
        <v>1683</v>
      </c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37"/>
      <c r="AD12" s="237"/>
      <c r="AE12" s="237"/>
      <c r="AF12" s="237"/>
    </row>
    <row r="13" spans="1:32" ht="4.2" customHeight="1" thickBot="1">
      <c r="A13" s="2"/>
      <c r="B13" s="2"/>
      <c r="C13" s="2"/>
      <c r="D13" s="2"/>
      <c r="E13" s="2"/>
      <c r="F13" s="19"/>
      <c r="G13" s="479"/>
      <c r="H13" s="479"/>
      <c r="I13" s="20"/>
      <c r="J13" s="13"/>
      <c r="K13" s="13"/>
      <c r="L13" s="13"/>
      <c r="M13" s="468"/>
      <c r="N13" s="468"/>
      <c r="O13" s="13"/>
      <c r="P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37"/>
      <c r="AD13" s="237"/>
      <c r="AE13" s="237"/>
      <c r="AF13" s="237"/>
    </row>
    <row r="14" spans="1:32" ht="19.8" thickTop="1" thickBot="1">
      <c r="A14" s="2"/>
      <c r="B14" s="2"/>
      <c r="C14" s="2"/>
      <c r="D14" s="2"/>
      <c r="E14" s="2"/>
      <c r="F14" s="69"/>
      <c r="G14" s="192" t="s">
        <v>6</v>
      </c>
      <c r="H14" s="91"/>
      <c r="I14" s="521" t="s">
        <v>61</v>
      </c>
      <c r="J14" s="522"/>
      <c r="K14" s="407" t="s">
        <v>80</v>
      </c>
      <c r="L14" s="511"/>
      <c r="M14" s="512" t="s">
        <v>62</v>
      </c>
      <c r="N14" s="513"/>
      <c r="O14" s="514"/>
      <c r="P14" s="315"/>
      <c r="Q14" s="316"/>
      <c r="R14" s="316"/>
      <c r="S14" s="316"/>
      <c r="T14" s="316"/>
      <c r="U14" s="316"/>
      <c r="V14" s="316"/>
      <c r="W14" s="316"/>
      <c r="X14" s="315"/>
      <c r="Y14" s="316"/>
      <c r="Z14" s="316"/>
      <c r="AA14" s="316"/>
      <c r="AB14" s="316"/>
      <c r="AC14" s="317"/>
      <c r="AD14" s="317"/>
      <c r="AE14" s="237"/>
      <c r="AF14" s="237"/>
    </row>
    <row r="15" spans="1:32" ht="18.600000000000001">
      <c r="A15" s="2"/>
      <c r="B15" s="2"/>
      <c r="C15" s="2"/>
      <c r="D15" s="2"/>
      <c r="E15" s="2"/>
      <c r="F15" s="41">
        <v>1</v>
      </c>
      <c r="G15" s="49" t="s">
        <v>68</v>
      </c>
      <c r="H15" s="25"/>
      <c r="I15" s="461">
        <v>40</v>
      </c>
      <c r="J15" s="462">
        <v>40</v>
      </c>
      <c r="K15" s="515">
        <v>104.64444444444445</v>
      </c>
      <c r="L15" s="516">
        <v>104.64444444444445</v>
      </c>
      <c r="M15" s="500">
        <v>1620</v>
      </c>
      <c r="N15" s="501">
        <v>1620</v>
      </c>
      <c r="O15" s="502">
        <v>1620</v>
      </c>
      <c r="P15" s="2"/>
      <c r="Q15" s="2"/>
      <c r="R15" s="2"/>
      <c r="S15" s="222"/>
      <c r="T15" s="2"/>
      <c r="U15" s="2"/>
      <c r="V15" s="2"/>
      <c r="W15" s="2"/>
      <c r="X15" s="2"/>
      <c r="Y15" s="2"/>
      <c r="Z15" s="2"/>
      <c r="AA15" s="2"/>
      <c r="AB15" s="2"/>
      <c r="AC15" s="237"/>
      <c r="AD15" s="318"/>
      <c r="AE15" s="237"/>
      <c r="AF15" s="237"/>
    </row>
    <row r="16" spans="1:32" ht="18.600000000000001">
      <c r="A16" s="2"/>
      <c r="B16" s="2"/>
      <c r="C16" s="2"/>
      <c r="D16" s="2"/>
      <c r="E16" s="2"/>
      <c r="F16" s="41">
        <v>2</v>
      </c>
      <c r="G16" s="44" t="s">
        <v>28</v>
      </c>
      <c r="H16" s="11"/>
      <c r="I16" s="410">
        <v>40</v>
      </c>
      <c r="J16" s="411">
        <v>40</v>
      </c>
      <c r="K16" s="497">
        <v>103.55555555555556</v>
      </c>
      <c r="L16" s="497">
        <v>103.55555555555556</v>
      </c>
      <c r="M16" s="498">
        <v>1612</v>
      </c>
      <c r="N16" s="498">
        <v>1612</v>
      </c>
      <c r="O16" s="499">
        <v>1612</v>
      </c>
      <c r="P16" s="22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37"/>
      <c r="AD16" s="237"/>
      <c r="AE16" s="237"/>
      <c r="AF16" s="237"/>
    </row>
    <row r="17" spans="1:32" ht="18.600000000000001">
      <c r="A17" s="2"/>
      <c r="B17" s="2"/>
      <c r="C17" s="2"/>
      <c r="D17" s="2"/>
      <c r="E17" s="2"/>
      <c r="F17" s="41">
        <v>3</v>
      </c>
      <c r="G17" s="44" t="s">
        <v>69</v>
      </c>
      <c r="H17" s="11"/>
      <c r="I17" s="410">
        <v>39</v>
      </c>
      <c r="J17" s="411">
        <v>39</v>
      </c>
      <c r="K17" s="497">
        <v>103.98333333333333</v>
      </c>
      <c r="L17" s="497">
        <v>103.98333333333333</v>
      </c>
      <c r="M17" s="498">
        <v>1618</v>
      </c>
      <c r="N17" s="498">
        <v>1618</v>
      </c>
      <c r="O17" s="499">
        <v>1618</v>
      </c>
      <c r="P17" s="2"/>
      <c r="Q17" s="319"/>
      <c r="R17" s="319"/>
      <c r="S17" s="319"/>
      <c r="T17" s="319"/>
      <c r="U17" s="319"/>
      <c r="V17" s="319"/>
      <c r="W17" s="2"/>
      <c r="X17" s="2"/>
      <c r="Y17" s="2"/>
      <c r="Z17" s="2"/>
      <c r="AA17" s="2"/>
      <c r="AB17" s="2"/>
      <c r="AC17" s="237"/>
      <c r="AD17" s="237"/>
      <c r="AE17" s="237"/>
      <c r="AF17" s="237"/>
    </row>
    <row r="18" spans="1:32" ht="18.600000000000001">
      <c r="A18" s="2"/>
      <c r="B18" s="2"/>
      <c r="C18" s="2"/>
      <c r="D18" s="2"/>
      <c r="E18" s="2"/>
      <c r="F18" s="41">
        <v>4</v>
      </c>
      <c r="G18" s="44" t="s">
        <v>30</v>
      </c>
      <c r="H18" s="11"/>
      <c r="I18" s="410">
        <v>38</v>
      </c>
      <c r="J18" s="411">
        <v>38</v>
      </c>
      <c r="K18" s="497">
        <v>103.83333333333333</v>
      </c>
      <c r="L18" s="497">
        <v>103.83333333333333</v>
      </c>
      <c r="M18" s="498">
        <v>1650</v>
      </c>
      <c r="N18" s="498">
        <v>1650</v>
      </c>
      <c r="O18" s="499">
        <v>1650</v>
      </c>
      <c r="P18" s="2"/>
      <c r="Q18" s="319"/>
      <c r="R18" s="319"/>
      <c r="S18" s="319"/>
      <c r="T18" s="319"/>
      <c r="U18" s="319"/>
      <c r="V18" s="319"/>
      <c r="W18" s="2"/>
      <c r="X18" s="2"/>
      <c r="Y18" s="2"/>
      <c r="Z18" s="2"/>
      <c r="AA18" s="2"/>
      <c r="AB18" s="2"/>
      <c r="AC18" s="237"/>
      <c r="AD18" s="237"/>
      <c r="AE18" s="237"/>
      <c r="AF18" s="237"/>
    </row>
    <row r="19" spans="1:32" ht="18.600000000000001">
      <c r="A19" s="2"/>
      <c r="B19" s="2"/>
      <c r="C19" s="2"/>
      <c r="D19" s="2"/>
      <c r="E19" s="2"/>
      <c r="F19" s="41">
        <v>5</v>
      </c>
      <c r="G19" s="44" t="s">
        <v>59</v>
      </c>
      <c r="H19" s="11"/>
      <c r="I19" s="434">
        <v>37</v>
      </c>
      <c r="J19" s="537">
        <v>37</v>
      </c>
      <c r="K19" s="497">
        <v>100.88333333333334</v>
      </c>
      <c r="L19" s="497">
        <v>100.88333333333334</v>
      </c>
      <c r="M19" s="498">
        <v>1616</v>
      </c>
      <c r="N19" s="498">
        <v>1616</v>
      </c>
      <c r="O19" s="499">
        <v>1616</v>
      </c>
      <c r="P19" s="2"/>
      <c r="Q19" s="319"/>
      <c r="R19" s="319"/>
      <c r="S19" s="319"/>
      <c r="T19" s="319"/>
      <c r="U19" s="319"/>
      <c r="V19" s="319"/>
      <c r="W19" s="2"/>
      <c r="X19" s="2"/>
      <c r="Y19" s="2"/>
      <c r="Z19" s="2"/>
      <c r="AA19" s="2"/>
      <c r="AB19" s="2"/>
      <c r="AC19" s="237"/>
      <c r="AD19" s="237"/>
      <c r="AE19" s="237"/>
      <c r="AF19" s="237"/>
    </row>
    <row r="20" spans="1:32" ht="18.600000000000001">
      <c r="A20" s="2"/>
      <c r="B20" s="2"/>
      <c r="C20" s="2"/>
      <c r="D20" s="2"/>
      <c r="E20" s="2"/>
      <c r="F20" s="41">
        <v>6</v>
      </c>
      <c r="G20" s="52" t="s">
        <v>26</v>
      </c>
      <c r="H20" s="35"/>
      <c r="I20" s="538">
        <v>37</v>
      </c>
      <c r="J20" s="539">
        <v>37</v>
      </c>
      <c r="K20" s="510">
        <v>104.65</v>
      </c>
      <c r="L20" s="510">
        <v>104.65</v>
      </c>
      <c r="M20" s="540">
        <v>1619</v>
      </c>
      <c r="N20" s="540">
        <v>1619</v>
      </c>
      <c r="O20" s="541">
        <v>1619</v>
      </c>
      <c r="P20" s="2"/>
      <c r="Q20" s="319"/>
      <c r="R20" s="319"/>
      <c r="S20" s="319"/>
      <c r="T20" s="319"/>
      <c r="U20" s="319"/>
      <c r="V20" s="319"/>
      <c r="W20" s="2"/>
      <c r="X20" s="2"/>
      <c r="Y20" s="2"/>
      <c r="Z20" s="2"/>
      <c r="AA20" s="2"/>
      <c r="AB20" s="2"/>
      <c r="AC20" s="237"/>
      <c r="AD20" s="237"/>
      <c r="AE20" s="237"/>
      <c r="AF20" s="237"/>
    </row>
    <row r="21" spans="1:32" ht="18.600000000000001">
      <c r="A21" s="2"/>
      <c r="B21" s="2"/>
      <c r="C21" s="2"/>
      <c r="D21" s="2"/>
      <c r="E21" s="2"/>
      <c r="F21" s="41">
        <v>7</v>
      </c>
      <c r="G21" s="52" t="s">
        <v>34</v>
      </c>
      <c r="H21" s="35"/>
      <c r="I21" s="542">
        <v>32</v>
      </c>
      <c r="J21" s="543">
        <v>32</v>
      </c>
      <c r="K21" s="546">
        <v>95.916666666666671</v>
      </c>
      <c r="L21" s="547">
        <v>95.916666666666671</v>
      </c>
      <c r="M21" s="548">
        <v>1563</v>
      </c>
      <c r="N21" s="549">
        <v>1563</v>
      </c>
      <c r="O21" s="550">
        <v>1563</v>
      </c>
      <c r="P21" s="2"/>
      <c r="Q21" s="319"/>
      <c r="R21" s="319"/>
      <c r="S21" s="319"/>
      <c r="T21" s="319"/>
      <c r="U21" s="319"/>
      <c r="V21" s="319"/>
      <c r="W21" s="2"/>
      <c r="X21" s="2"/>
      <c r="Y21" s="2"/>
      <c r="Z21" s="2"/>
      <c r="AA21" s="2"/>
      <c r="AB21" s="2"/>
      <c r="AC21" s="237"/>
      <c r="AD21" s="237"/>
      <c r="AE21" s="237"/>
      <c r="AF21" s="237"/>
    </row>
    <row r="22" spans="1:32" ht="18.600000000000001">
      <c r="A22" s="2"/>
      <c r="B22" s="2"/>
      <c r="C22" s="2"/>
      <c r="D22" s="2"/>
      <c r="E22" s="2"/>
      <c r="F22" s="41">
        <v>8</v>
      </c>
      <c r="G22" s="52" t="s">
        <v>27</v>
      </c>
      <c r="H22" s="35"/>
      <c r="I22" s="544">
        <v>30</v>
      </c>
      <c r="J22" s="545">
        <v>30</v>
      </c>
      <c r="K22" s="546">
        <v>104.86666666666666</v>
      </c>
      <c r="L22" s="547">
        <v>104.86666666666666</v>
      </c>
      <c r="M22" s="548">
        <v>1655</v>
      </c>
      <c r="N22" s="549">
        <v>1655</v>
      </c>
      <c r="O22" s="550">
        <v>1655</v>
      </c>
      <c r="P22" s="2"/>
      <c r="Q22" s="319"/>
      <c r="R22" s="319"/>
      <c r="S22" s="319"/>
      <c r="T22" s="319"/>
      <c r="U22" s="319"/>
      <c r="V22" s="319"/>
      <c r="W22" s="2"/>
      <c r="X22" s="2"/>
      <c r="Y22" s="2"/>
      <c r="Z22" s="2"/>
      <c r="AA22" s="2"/>
      <c r="AB22" s="2"/>
      <c r="AC22" s="237"/>
      <c r="AD22" s="237"/>
      <c r="AE22" s="237"/>
      <c r="AF22" s="237"/>
    </row>
    <row r="23" spans="1:32" ht="18.600000000000001">
      <c r="A23" s="2"/>
      <c r="B23" s="2"/>
      <c r="C23" s="2"/>
      <c r="D23" s="2"/>
      <c r="E23" s="2"/>
      <c r="F23" s="41">
        <v>9</v>
      </c>
      <c r="G23" s="44" t="s">
        <v>29</v>
      </c>
      <c r="H23" s="11"/>
      <c r="I23" s="530">
        <v>29</v>
      </c>
      <c r="J23" s="531">
        <v>29</v>
      </c>
      <c r="K23" s="497">
        <v>96.55</v>
      </c>
      <c r="L23" s="497">
        <v>96.55</v>
      </c>
      <c r="M23" s="498">
        <v>1564</v>
      </c>
      <c r="N23" s="498">
        <v>1564</v>
      </c>
      <c r="O23" s="499">
        <v>1564</v>
      </c>
      <c r="P23" s="2"/>
      <c r="Q23" s="319"/>
      <c r="R23" s="319"/>
      <c r="S23" s="319"/>
      <c r="T23" s="319"/>
      <c r="U23" s="319"/>
      <c r="V23" s="319"/>
      <c r="W23" s="2"/>
      <c r="X23" s="2"/>
      <c r="Y23" s="2"/>
      <c r="Z23" s="2"/>
      <c r="AA23" s="2"/>
      <c r="AB23" s="2"/>
      <c r="AC23" s="237"/>
      <c r="AD23" s="237"/>
      <c r="AE23" s="237"/>
      <c r="AF23" s="237"/>
    </row>
    <row r="24" spans="1:32" ht="19.2" customHeight="1" thickBot="1">
      <c r="A24" s="2"/>
      <c r="B24" s="2"/>
      <c r="C24" s="2"/>
      <c r="D24" s="2"/>
      <c r="E24" s="2"/>
      <c r="F24" s="41">
        <v>10</v>
      </c>
      <c r="G24" s="311" t="s">
        <v>32</v>
      </c>
      <c r="H24" s="312"/>
      <c r="I24" s="532">
        <v>6</v>
      </c>
      <c r="J24" s="533">
        <v>6</v>
      </c>
      <c r="K24" s="534">
        <v>83.666666666666671</v>
      </c>
      <c r="L24" s="534">
        <v>83.666666666666671</v>
      </c>
      <c r="M24" s="535">
        <v>1501</v>
      </c>
      <c r="N24" s="535">
        <v>1501</v>
      </c>
      <c r="O24" s="536">
        <v>1501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</row>
    <row r="25" spans="1:32" ht="19.2" hidden="1" thickBot="1">
      <c r="A25" s="2"/>
      <c r="B25" s="2"/>
      <c r="C25" s="2"/>
      <c r="D25" s="2"/>
      <c r="E25" s="2"/>
      <c r="F25" s="7"/>
      <c r="G25" s="27"/>
      <c r="H25" s="28"/>
      <c r="I25" s="457"/>
      <c r="J25" s="457"/>
      <c r="K25" s="529"/>
      <c r="L25" s="529"/>
      <c r="M25" s="528"/>
      <c r="N25" s="528"/>
      <c r="O25" s="52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37"/>
      <c r="AD25" s="237"/>
      <c r="AE25" s="237"/>
      <c r="AF25" s="237"/>
    </row>
    <row r="26" spans="1:32" ht="4.8" customHeight="1" thickBot="1">
      <c r="A26" s="2"/>
      <c r="B26" s="2"/>
      <c r="C26" s="2"/>
      <c r="D26" s="2"/>
      <c r="E26" s="2"/>
      <c r="F26" s="7"/>
      <c r="G26" s="28"/>
      <c r="H26" s="28"/>
      <c r="I26" s="21"/>
      <c r="J26" s="13"/>
      <c r="K26" s="13"/>
      <c r="L26" s="13"/>
      <c r="M26" s="7"/>
      <c r="N26" s="13"/>
      <c r="O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37"/>
      <c r="AD26" s="237"/>
      <c r="AE26" s="237"/>
      <c r="AF26" s="237"/>
    </row>
    <row r="27" spans="1:32" ht="19.8" thickTop="1" thickBot="1">
      <c r="A27" s="2"/>
      <c r="B27" s="2"/>
      <c r="C27" s="2"/>
      <c r="D27" s="2"/>
      <c r="E27" s="2"/>
      <c r="F27" s="17"/>
      <c r="G27" s="191" t="s">
        <v>31</v>
      </c>
      <c r="H27" s="32"/>
      <c r="I27" s="521" t="s">
        <v>61</v>
      </c>
      <c r="J27" s="522"/>
      <c r="K27" s="407" t="s">
        <v>80</v>
      </c>
      <c r="L27" s="511"/>
      <c r="M27" s="512" t="s">
        <v>62</v>
      </c>
      <c r="N27" s="513"/>
      <c r="O27" s="51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37"/>
      <c r="AD27" s="237"/>
      <c r="AE27" s="237"/>
      <c r="AF27" s="237"/>
    </row>
    <row r="28" spans="1:32" ht="18.600000000000001">
      <c r="A28" s="2"/>
      <c r="B28" s="2"/>
      <c r="C28" s="2"/>
      <c r="D28" s="2"/>
      <c r="E28" s="2"/>
      <c r="F28" s="41">
        <v>1</v>
      </c>
      <c r="G28" s="49" t="s">
        <v>38</v>
      </c>
      <c r="H28" s="34"/>
      <c r="I28" s="418">
        <v>43</v>
      </c>
      <c r="J28" s="419">
        <v>43</v>
      </c>
      <c r="K28" s="515">
        <v>87.88333333333334</v>
      </c>
      <c r="L28" s="516">
        <v>87.88333333333334</v>
      </c>
      <c r="M28" s="500">
        <v>1384</v>
      </c>
      <c r="N28" s="501">
        <v>1384</v>
      </c>
      <c r="O28" s="502">
        <v>1384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7"/>
      <c r="AD28" s="237"/>
      <c r="AE28" s="237"/>
      <c r="AF28" s="237"/>
    </row>
    <row r="29" spans="1:32" ht="18.600000000000001">
      <c r="A29" s="2"/>
      <c r="B29" s="2"/>
      <c r="C29" s="2"/>
      <c r="D29" s="2"/>
      <c r="E29" s="2"/>
      <c r="F29" s="41">
        <v>2</v>
      </c>
      <c r="G29" s="44" t="s">
        <v>43</v>
      </c>
      <c r="H29" s="11"/>
      <c r="I29" s="420">
        <v>42</v>
      </c>
      <c r="J29" s="420">
        <v>42</v>
      </c>
      <c r="K29" s="497">
        <v>83.86666666666666</v>
      </c>
      <c r="L29" s="497">
        <v>83.86666666666666</v>
      </c>
      <c r="M29" s="498">
        <v>1331</v>
      </c>
      <c r="N29" s="498">
        <v>1331</v>
      </c>
      <c r="O29" s="499">
        <v>1331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7"/>
      <c r="AD29" s="237"/>
      <c r="AE29" s="237"/>
      <c r="AF29" s="237"/>
    </row>
    <row r="30" spans="1:32" ht="18.600000000000001">
      <c r="A30" s="2"/>
      <c r="B30" s="2"/>
      <c r="C30" s="2"/>
      <c r="D30" s="2"/>
      <c r="E30" s="2"/>
      <c r="F30" s="41">
        <v>3</v>
      </c>
      <c r="G30" s="44" t="s">
        <v>39</v>
      </c>
      <c r="H30" s="11"/>
      <c r="I30" s="420">
        <v>34</v>
      </c>
      <c r="J30" s="420">
        <v>34</v>
      </c>
      <c r="K30" s="497">
        <v>87.38333333333334</v>
      </c>
      <c r="L30" s="497">
        <v>87.38333333333334</v>
      </c>
      <c r="M30" s="498">
        <v>1393</v>
      </c>
      <c r="N30" s="498">
        <v>1393</v>
      </c>
      <c r="O30" s="499">
        <v>1393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7"/>
      <c r="AD30" s="237"/>
      <c r="AE30" s="237"/>
      <c r="AF30" s="237"/>
    </row>
    <row r="31" spans="1:32" ht="18.600000000000001">
      <c r="A31" s="2"/>
      <c r="B31" s="2"/>
      <c r="C31" s="2"/>
      <c r="D31" s="2"/>
      <c r="E31" s="2"/>
      <c r="F31" s="41">
        <v>4</v>
      </c>
      <c r="G31" s="44" t="s">
        <v>41</v>
      </c>
      <c r="H31" s="11"/>
      <c r="I31" s="420">
        <v>30</v>
      </c>
      <c r="J31" s="420">
        <v>30</v>
      </c>
      <c r="K31" s="497">
        <v>91.1</v>
      </c>
      <c r="L31" s="497">
        <v>91.1</v>
      </c>
      <c r="M31" s="498">
        <v>1376</v>
      </c>
      <c r="N31" s="498">
        <v>1376</v>
      </c>
      <c r="O31" s="499">
        <v>1376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7"/>
      <c r="AD31" s="237"/>
      <c r="AE31" s="237"/>
      <c r="AF31" s="237"/>
    </row>
    <row r="32" spans="1:32" ht="18.600000000000001">
      <c r="A32" s="2"/>
      <c r="B32" s="2"/>
      <c r="C32" s="2"/>
      <c r="D32" s="2"/>
      <c r="E32" s="2"/>
      <c r="F32" s="41">
        <v>5</v>
      </c>
      <c r="G32" s="44" t="s">
        <v>72</v>
      </c>
      <c r="H32" s="11"/>
      <c r="I32" s="420">
        <v>24</v>
      </c>
      <c r="J32" s="420">
        <v>24</v>
      </c>
      <c r="K32" s="497">
        <v>91.888888888888886</v>
      </c>
      <c r="L32" s="497">
        <v>91.888888888888886</v>
      </c>
      <c r="M32" s="508">
        <v>1517</v>
      </c>
      <c r="N32" s="508">
        <v>1517</v>
      </c>
      <c r="O32" s="509">
        <v>1517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37"/>
      <c r="AD32" s="237"/>
      <c r="AE32" s="237"/>
      <c r="AF32" s="237"/>
    </row>
    <row r="33" spans="1:32" ht="18.600000000000001">
      <c r="A33" s="2"/>
      <c r="B33" s="2"/>
      <c r="C33" s="2"/>
      <c r="D33" s="2"/>
      <c r="E33" s="2"/>
      <c r="F33" s="41">
        <v>6</v>
      </c>
      <c r="G33" s="52" t="s">
        <v>33</v>
      </c>
      <c r="H33" s="35"/>
      <c r="I33" s="491">
        <v>18</v>
      </c>
      <c r="J33" s="491">
        <v>18</v>
      </c>
      <c r="K33" s="510">
        <v>92.666666666666671</v>
      </c>
      <c r="L33" s="510">
        <v>92.666666666666671</v>
      </c>
      <c r="M33" s="506">
        <v>1503</v>
      </c>
      <c r="N33" s="506">
        <v>1503</v>
      </c>
      <c r="O33" s="507">
        <v>1503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37"/>
      <c r="AD33" s="237"/>
      <c r="AE33" s="237"/>
      <c r="AF33" s="237"/>
    </row>
    <row r="34" spans="1:32" ht="18.600000000000001">
      <c r="A34" s="2"/>
      <c r="B34" s="2"/>
      <c r="C34" s="2"/>
      <c r="D34" s="2"/>
      <c r="E34" s="2"/>
      <c r="F34" s="41">
        <v>7</v>
      </c>
      <c r="G34" s="52" t="s">
        <v>40</v>
      </c>
      <c r="H34" s="35"/>
      <c r="I34" s="527">
        <v>18</v>
      </c>
      <c r="J34" s="527">
        <v>18</v>
      </c>
      <c r="K34" s="510">
        <v>91.5</v>
      </c>
      <c r="L34" s="510">
        <v>91.5</v>
      </c>
      <c r="M34" s="506">
        <v>1415</v>
      </c>
      <c r="N34" s="506">
        <v>1415</v>
      </c>
      <c r="O34" s="507">
        <v>1415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37"/>
      <c r="AD34" s="237"/>
      <c r="AE34" s="237"/>
      <c r="AF34" s="237"/>
    </row>
    <row r="35" spans="1:32" ht="19.2" thickBot="1">
      <c r="A35" s="2"/>
      <c r="B35" s="2"/>
      <c r="C35" s="2"/>
      <c r="D35" s="2"/>
      <c r="E35" s="2"/>
      <c r="F35" s="41">
        <v>8</v>
      </c>
      <c r="G35" s="44" t="s">
        <v>36</v>
      </c>
      <c r="H35" s="11"/>
      <c r="I35" s="404">
        <v>17</v>
      </c>
      <c r="J35" s="404">
        <v>17</v>
      </c>
      <c r="K35" s="505">
        <v>91.5</v>
      </c>
      <c r="L35" s="505">
        <v>91.5</v>
      </c>
      <c r="M35" s="508">
        <v>1468</v>
      </c>
      <c r="N35" s="508">
        <v>1468</v>
      </c>
      <c r="O35" s="509">
        <v>1468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37"/>
      <c r="AD35" s="237"/>
      <c r="AE35" s="237"/>
      <c r="AF35" s="237"/>
    </row>
    <row r="36" spans="1:32" ht="18.600000000000001">
      <c r="A36" s="2"/>
      <c r="B36" s="2"/>
      <c r="C36" s="2"/>
      <c r="D36" s="2"/>
      <c r="E36" s="2"/>
      <c r="F36" s="41">
        <v>9</v>
      </c>
      <c r="G36" s="49" t="s">
        <v>35</v>
      </c>
      <c r="H36" s="34"/>
      <c r="I36" s="418">
        <v>5</v>
      </c>
      <c r="J36" s="419">
        <v>5</v>
      </c>
      <c r="K36" s="515">
        <v>86.666666666666671</v>
      </c>
      <c r="L36" s="516">
        <v>86.666666666666671</v>
      </c>
      <c r="M36" s="500">
        <v>1557</v>
      </c>
      <c r="N36" s="501">
        <v>1557</v>
      </c>
      <c r="O36" s="502">
        <v>1557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37"/>
      <c r="AD36" s="237"/>
      <c r="AE36" s="237"/>
      <c r="AF36" s="237"/>
    </row>
    <row r="37" spans="1:32" ht="19.2" thickBot="1">
      <c r="A37" s="2"/>
      <c r="B37" s="2"/>
      <c r="C37" s="2"/>
      <c r="D37" s="2"/>
      <c r="E37" s="2"/>
      <c r="F37" s="41">
        <v>10</v>
      </c>
      <c r="G37" s="48" t="s">
        <v>67</v>
      </c>
      <c r="H37" s="18"/>
      <c r="I37" s="520">
        <v>0</v>
      </c>
      <c r="J37" s="520">
        <v>0</v>
      </c>
      <c r="K37" s="518">
        <v>0</v>
      </c>
      <c r="L37" s="518" t="e">
        <v>#DIV/0!</v>
      </c>
      <c r="M37" s="523">
        <v>1255</v>
      </c>
      <c r="N37" s="523">
        <v>1255</v>
      </c>
      <c r="O37" s="524">
        <v>1255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7"/>
      <c r="AD37" s="237"/>
      <c r="AE37" s="237"/>
      <c r="AF37" s="237"/>
    </row>
    <row r="38" spans="1:32" ht="1.8" customHeight="1" thickBot="1">
      <c r="A38" s="2"/>
      <c r="B38" s="2"/>
      <c r="C38" s="2"/>
      <c r="D38" s="2"/>
      <c r="E38" s="2"/>
      <c r="F38" s="7"/>
      <c r="G38" s="27"/>
      <c r="H38" s="28"/>
      <c r="I38" s="397"/>
      <c r="J38" s="397"/>
      <c r="K38" s="525"/>
      <c r="L38" s="525"/>
      <c r="M38" s="526"/>
      <c r="N38" s="526"/>
      <c r="O38" s="52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7"/>
      <c r="AD38" s="237"/>
      <c r="AE38" s="237"/>
      <c r="AF38" s="237"/>
    </row>
    <row r="39" spans="1:32" ht="19.2" thickTop="1">
      <c r="A39" s="2"/>
      <c r="B39" s="2"/>
      <c r="C39" s="2"/>
      <c r="D39" s="2"/>
      <c r="E39" s="2"/>
      <c r="F39" s="17"/>
      <c r="G39" s="191" t="s">
        <v>71</v>
      </c>
      <c r="H39" s="32"/>
      <c r="I39" s="521" t="s">
        <v>61</v>
      </c>
      <c r="J39" s="522"/>
      <c r="K39" s="407" t="s">
        <v>80</v>
      </c>
      <c r="L39" s="511"/>
      <c r="M39" s="512" t="s">
        <v>62</v>
      </c>
      <c r="N39" s="513"/>
      <c r="O39" s="5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37"/>
      <c r="AD39" s="237"/>
      <c r="AE39" s="237"/>
      <c r="AF39" s="237"/>
    </row>
    <row r="40" spans="1:32" ht="18.600000000000001">
      <c r="A40" s="2"/>
      <c r="B40" s="2"/>
      <c r="C40" s="2"/>
      <c r="D40" s="2"/>
      <c r="E40" s="2"/>
      <c r="F40" s="41">
        <v>1</v>
      </c>
      <c r="G40" s="44" t="s">
        <v>37</v>
      </c>
      <c r="H40" s="11"/>
      <c r="I40" s="519">
        <v>0</v>
      </c>
      <c r="J40" s="519" t="e">
        <v>#DIV/0!</v>
      </c>
      <c r="K40" s="497">
        <v>0</v>
      </c>
      <c r="L40" s="497" t="e">
        <v>#DIV/0!</v>
      </c>
      <c r="M40" s="498">
        <v>0</v>
      </c>
      <c r="N40" s="498">
        <v>0</v>
      </c>
      <c r="O40" s="499"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37"/>
      <c r="AD40" s="237"/>
      <c r="AE40" s="237"/>
      <c r="AF40" s="237"/>
    </row>
    <row r="41" spans="1:32" ht="19.2" thickBot="1">
      <c r="A41" s="2"/>
      <c r="B41" s="2"/>
      <c r="C41" s="2"/>
      <c r="D41" s="2"/>
      <c r="E41" s="2"/>
      <c r="F41" s="41">
        <v>2</v>
      </c>
      <c r="G41" s="48" t="s">
        <v>44</v>
      </c>
      <c r="H41" s="18"/>
      <c r="I41" s="517">
        <v>0</v>
      </c>
      <c r="J41" s="517" t="e">
        <v>#DIV/0!</v>
      </c>
      <c r="K41" s="518">
        <v>0</v>
      </c>
      <c r="L41" s="518" t="e">
        <v>#DIV/0!</v>
      </c>
      <c r="M41" s="503">
        <v>0</v>
      </c>
      <c r="N41" s="503">
        <v>0</v>
      </c>
      <c r="O41" s="504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7"/>
      <c r="AD41" s="237"/>
      <c r="AE41" s="237"/>
      <c r="AF41" s="237"/>
    </row>
    <row r="42" spans="1:32" ht="18.600000000000001">
      <c r="A42" s="2"/>
      <c r="B42" s="2"/>
      <c r="C42" s="2"/>
      <c r="D42" s="2"/>
      <c r="E42" s="2"/>
      <c r="F42" s="41"/>
      <c r="G42" s="237"/>
      <c r="H42" s="237"/>
      <c r="I42" s="237"/>
      <c r="J42" s="237"/>
      <c r="K42" s="237"/>
      <c r="L42" s="237"/>
      <c r="M42" s="237"/>
      <c r="N42" s="237"/>
      <c r="O42" s="23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7"/>
      <c r="AD42" s="237"/>
      <c r="AE42" s="237"/>
      <c r="AF42" s="237"/>
    </row>
    <row r="43" spans="1:32" ht="18.600000000000001">
      <c r="A43" s="2"/>
      <c r="B43" s="2"/>
      <c r="C43" s="2"/>
      <c r="D43" s="2"/>
      <c r="E43" s="2"/>
      <c r="F43" s="21"/>
      <c r="G43" s="28"/>
      <c r="H43" s="28"/>
      <c r="I43" s="40"/>
      <c r="J43" s="40"/>
      <c r="K43" s="40"/>
      <c r="L43" s="13"/>
      <c r="M43" s="41"/>
      <c r="N43" s="13"/>
      <c r="O43" s="1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37"/>
      <c r="AD43" s="237"/>
      <c r="AE43" s="237"/>
      <c r="AF43" s="237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37"/>
      <c r="AD44" s="237"/>
      <c r="AE44" s="237"/>
      <c r="AF44" s="237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37"/>
      <c r="AD45" s="237"/>
      <c r="AE45" s="237"/>
      <c r="AF45" s="237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37"/>
      <c r="AD46" s="237"/>
      <c r="AE46" s="237"/>
      <c r="AF46" s="237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37"/>
      <c r="AD47" s="237"/>
      <c r="AE47" s="237"/>
      <c r="AF47" s="237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37"/>
      <c r="AD48" s="237"/>
      <c r="AE48" s="237"/>
      <c r="AF48" s="237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37"/>
      <c r="AD49" s="237"/>
      <c r="AE49" s="237"/>
      <c r="AF49" s="237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37"/>
      <c r="AD50" s="237"/>
      <c r="AE50" s="237"/>
      <c r="AF50" s="237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37"/>
      <c r="AD51" s="237"/>
      <c r="AE51" s="237"/>
      <c r="AF51" s="237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37"/>
      <c r="AD52" s="237"/>
      <c r="AE52" s="237"/>
      <c r="AF52" s="237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37"/>
      <c r="AD53" s="237"/>
      <c r="AE53" s="237"/>
      <c r="AF53" s="237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37"/>
      <c r="AD54" s="237"/>
      <c r="AE54" s="237"/>
      <c r="AF54" s="237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37"/>
      <c r="AD55" s="237"/>
      <c r="AE55" s="237"/>
      <c r="AF55" s="237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37"/>
      <c r="AD56" s="237"/>
      <c r="AE56" s="237"/>
      <c r="AF56" s="237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37"/>
      <c r="AD57" s="237"/>
      <c r="AE57" s="237"/>
      <c r="AF57" s="237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37"/>
      <c r="AD58" s="237"/>
      <c r="AE58" s="237"/>
      <c r="AF58" s="237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37"/>
      <c r="AD59" s="237"/>
      <c r="AE59" s="237"/>
      <c r="AF59" s="237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37"/>
      <c r="AD60" s="237"/>
      <c r="AE60" s="237"/>
      <c r="AF60" s="237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37"/>
      <c r="AD61" s="237"/>
      <c r="AE61" s="237"/>
      <c r="AF61" s="237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37"/>
      <c r="AD62" s="237"/>
      <c r="AE62" s="237"/>
      <c r="AF62" s="237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37"/>
      <c r="AD63" s="237"/>
      <c r="AE63" s="237"/>
      <c r="AF63" s="237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37"/>
      <c r="AD64" s="237"/>
      <c r="AE64" s="237"/>
      <c r="AF64" s="237"/>
    </row>
  </sheetData>
  <mergeCells count="117">
    <mergeCell ref="I4:J4"/>
    <mergeCell ref="K4:L4"/>
    <mergeCell ref="I5:J5"/>
    <mergeCell ref="K5:L5"/>
    <mergeCell ref="M4:O4"/>
    <mergeCell ref="M5:O5"/>
    <mergeCell ref="I2:J2"/>
    <mergeCell ref="I3:J3"/>
    <mergeCell ref="K3:L3"/>
    <mergeCell ref="M3:O3"/>
    <mergeCell ref="M2:O2"/>
    <mergeCell ref="I8:J8"/>
    <mergeCell ref="K8:L8"/>
    <mergeCell ref="I9:J9"/>
    <mergeCell ref="K9:L9"/>
    <mergeCell ref="M8:O8"/>
    <mergeCell ref="M9:O9"/>
    <mergeCell ref="I7:J7"/>
    <mergeCell ref="K7:L7"/>
    <mergeCell ref="M6:O6"/>
    <mergeCell ref="M7:O7"/>
    <mergeCell ref="I6:J6"/>
    <mergeCell ref="K6:L6"/>
    <mergeCell ref="G13:H13"/>
    <mergeCell ref="M13:N13"/>
    <mergeCell ref="I14:J14"/>
    <mergeCell ref="I10:J10"/>
    <mergeCell ref="K10:L10"/>
    <mergeCell ref="I12:J12"/>
    <mergeCell ref="K12:L12"/>
    <mergeCell ref="M10:O10"/>
    <mergeCell ref="M12:O12"/>
    <mergeCell ref="I11:J11"/>
    <mergeCell ref="K11:L11"/>
    <mergeCell ref="M11:O11"/>
    <mergeCell ref="I17:J17"/>
    <mergeCell ref="I18:J18"/>
    <mergeCell ref="M17:O17"/>
    <mergeCell ref="M18:O18"/>
    <mergeCell ref="K17:L17"/>
    <mergeCell ref="K18:L18"/>
    <mergeCell ref="I15:J15"/>
    <mergeCell ref="I16:J16"/>
    <mergeCell ref="M16:O16"/>
    <mergeCell ref="K16:L16"/>
    <mergeCell ref="I23:J23"/>
    <mergeCell ref="M23:O23"/>
    <mergeCell ref="K23:L23"/>
    <mergeCell ref="I24:J24"/>
    <mergeCell ref="K24:L24"/>
    <mergeCell ref="M24:O24"/>
    <mergeCell ref="I19:J19"/>
    <mergeCell ref="I20:J20"/>
    <mergeCell ref="M19:O19"/>
    <mergeCell ref="M20:O20"/>
    <mergeCell ref="K19:L19"/>
    <mergeCell ref="K20:L20"/>
    <mergeCell ref="I21:J21"/>
    <mergeCell ref="I22:J22"/>
    <mergeCell ref="K21:L21"/>
    <mergeCell ref="K22:L22"/>
    <mergeCell ref="M21:O21"/>
    <mergeCell ref="M22:O22"/>
    <mergeCell ref="I28:J28"/>
    <mergeCell ref="I29:J29"/>
    <mergeCell ref="K28:L28"/>
    <mergeCell ref="K29:L29"/>
    <mergeCell ref="M28:O28"/>
    <mergeCell ref="M29:O29"/>
    <mergeCell ref="I25:J25"/>
    <mergeCell ref="I27:J27"/>
    <mergeCell ref="M25:O25"/>
    <mergeCell ref="K25:L25"/>
    <mergeCell ref="K27:L27"/>
    <mergeCell ref="M27:O27"/>
    <mergeCell ref="F1:O1"/>
    <mergeCell ref="K14:L14"/>
    <mergeCell ref="M14:O14"/>
    <mergeCell ref="M15:O15"/>
    <mergeCell ref="K15:L15"/>
    <mergeCell ref="K2:L2"/>
    <mergeCell ref="I41:J41"/>
    <mergeCell ref="K41:L41"/>
    <mergeCell ref="I36:J36"/>
    <mergeCell ref="I40:J40"/>
    <mergeCell ref="K36:L36"/>
    <mergeCell ref="K40:L40"/>
    <mergeCell ref="I37:J37"/>
    <mergeCell ref="I39:J39"/>
    <mergeCell ref="K37:L37"/>
    <mergeCell ref="M37:O37"/>
    <mergeCell ref="K39:L39"/>
    <mergeCell ref="M39:O39"/>
    <mergeCell ref="I38:J38"/>
    <mergeCell ref="K38:L38"/>
    <mergeCell ref="M38:O38"/>
    <mergeCell ref="I34:J34"/>
    <mergeCell ref="I35:J35"/>
    <mergeCell ref="K34:L34"/>
    <mergeCell ref="I30:J30"/>
    <mergeCell ref="I31:J31"/>
    <mergeCell ref="K30:L30"/>
    <mergeCell ref="K31:L31"/>
    <mergeCell ref="M30:O30"/>
    <mergeCell ref="M31:O31"/>
    <mergeCell ref="M36:O36"/>
    <mergeCell ref="M40:O40"/>
    <mergeCell ref="M41:O41"/>
    <mergeCell ref="K35:L35"/>
    <mergeCell ref="M34:O34"/>
    <mergeCell ref="M35:O35"/>
    <mergeCell ref="I32:J32"/>
    <mergeCell ref="I33:J33"/>
    <mergeCell ref="K32:L32"/>
    <mergeCell ref="K33:L33"/>
    <mergeCell ref="M32:O32"/>
    <mergeCell ref="M33:O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I71"/>
  <sheetViews>
    <sheetView workbookViewId="0">
      <selection activeCell="F43" sqref="F43"/>
    </sheetView>
  </sheetViews>
  <sheetFormatPr defaultRowHeight="14.4"/>
  <cols>
    <col min="1" max="1" width="13.21875" customWidth="1"/>
    <col min="2" max="2" width="4.44140625" customWidth="1"/>
    <col min="3" max="3" width="20.21875" customWidth="1"/>
  </cols>
  <sheetData>
    <row r="1" spans="1:35" ht="18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45" t="s">
        <v>82</v>
      </c>
      <c r="R1" s="345"/>
      <c r="S1" s="345"/>
      <c r="T1" s="318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</row>
    <row r="2" spans="1:35" ht="18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45" t="s">
        <v>65</v>
      </c>
      <c r="R2" s="345"/>
      <c r="S2" s="345"/>
      <c r="T2" s="318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</row>
    <row r="3" spans="1:3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5" ht="1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5">
      <c r="A5" s="237"/>
      <c r="B5" s="237"/>
      <c r="C5" s="349"/>
      <c r="D5" s="350"/>
      <c r="E5" s="351" t="s">
        <v>76</v>
      </c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</row>
    <row r="6" spans="1:35">
      <c r="A6" s="237"/>
      <c r="B6" s="237"/>
      <c r="C6" s="354" t="s">
        <v>75</v>
      </c>
      <c r="D6" s="355" t="s">
        <v>78</v>
      </c>
      <c r="E6" s="356" t="s">
        <v>77</v>
      </c>
      <c r="F6" s="357">
        <v>44811</v>
      </c>
      <c r="G6" s="357">
        <v>44825</v>
      </c>
      <c r="H6" s="357">
        <v>44839</v>
      </c>
      <c r="I6" s="357">
        <v>44853</v>
      </c>
      <c r="J6" s="357">
        <v>44867</v>
      </c>
      <c r="K6" s="357">
        <v>44881</v>
      </c>
      <c r="L6" s="357">
        <v>44895</v>
      </c>
      <c r="M6" s="357">
        <v>44937</v>
      </c>
      <c r="N6" s="358">
        <v>44951</v>
      </c>
      <c r="O6" s="357">
        <v>44965</v>
      </c>
      <c r="P6" s="357">
        <v>44979</v>
      </c>
      <c r="Q6" s="357">
        <v>44993</v>
      </c>
      <c r="R6" s="357">
        <v>45007</v>
      </c>
      <c r="S6" s="357">
        <v>45021</v>
      </c>
      <c r="T6" s="359">
        <v>45035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</row>
    <row r="7" spans="1:35">
      <c r="A7" s="237"/>
      <c r="B7" s="344">
        <v>1</v>
      </c>
      <c r="C7" s="360" t="s">
        <v>21</v>
      </c>
      <c r="D7" s="355">
        <v>43</v>
      </c>
      <c r="E7" s="356">
        <v>1</v>
      </c>
      <c r="F7" s="361">
        <v>13</v>
      </c>
      <c r="G7" s="361">
        <v>0</v>
      </c>
      <c r="H7" s="361">
        <v>15</v>
      </c>
      <c r="I7" s="361">
        <v>15</v>
      </c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361">
        <v>0</v>
      </c>
      <c r="P7" s="361">
        <v>0</v>
      </c>
      <c r="Q7" s="361">
        <v>0</v>
      </c>
      <c r="R7" s="361">
        <v>0</v>
      </c>
      <c r="S7" s="361">
        <v>0</v>
      </c>
      <c r="T7" s="362">
        <v>0</v>
      </c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</row>
    <row r="8" spans="1:35">
      <c r="A8" s="237"/>
      <c r="B8" s="344">
        <v>2</v>
      </c>
      <c r="C8" s="360" t="s">
        <v>63</v>
      </c>
      <c r="D8" s="355">
        <v>40</v>
      </c>
      <c r="E8" s="356">
        <v>1</v>
      </c>
      <c r="F8" s="361">
        <v>15</v>
      </c>
      <c r="G8" s="361">
        <v>0</v>
      </c>
      <c r="H8" s="361">
        <v>9</v>
      </c>
      <c r="I8" s="361">
        <v>16</v>
      </c>
      <c r="J8" s="361">
        <v>0</v>
      </c>
      <c r="K8" s="361">
        <v>0</v>
      </c>
      <c r="L8" s="361">
        <v>0</v>
      </c>
      <c r="M8" s="361">
        <v>0</v>
      </c>
      <c r="N8" s="361">
        <v>0</v>
      </c>
      <c r="O8" s="361">
        <v>0</v>
      </c>
      <c r="P8" s="361">
        <v>0</v>
      </c>
      <c r="Q8" s="361">
        <v>0</v>
      </c>
      <c r="R8" s="361">
        <v>0</v>
      </c>
      <c r="S8" s="361">
        <v>0</v>
      </c>
      <c r="T8" s="362">
        <v>0</v>
      </c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</row>
    <row r="9" spans="1:35">
      <c r="A9" s="237"/>
      <c r="B9" s="344">
        <v>3</v>
      </c>
      <c r="C9" s="360" t="s">
        <v>25</v>
      </c>
      <c r="D9" s="355">
        <v>38</v>
      </c>
      <c r="E9" s="356">
        <v>0</v>
      </c>
      <c r="F9" s="361">
        <v>15</v>
      </c>
      <c r="G9" s="361">
        <v>11</v>
      </c>
      <c r="H9" s="361">
        <v>12</v>
      </c>
      <c r="I9" s="361">
        <v>6</v>
      </c>
      <c r="J9" s="361">
        <v>0</v>
      </c>
      <c r="K9" s="361">
        <v>0</v>
      </c>
      <c r="L9" s="361">
        <v>0</v>
      </c>
      <c r="M9" s="361">
        <v>0</v>
      </c>
      <c r="N9" s="361">
        <v>0</v>
      </c>
      <c r="O9" s="361">
        <v>0</v>
      </c>
      <c r="P9" s="361">
        <v>0</v>
      </c>
      <c r="Q9" s="361">
        <v>0</v>
      </c>
      <c r="R9" s="361">
        <v>0</v>
      </c>
      <c r="S9" s="361">
        <v>0</v>
      </c>
      <c r="T9" s="362">
        <v>0</v>
      </c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</row>
    <row r="10" spans="1:35">
      <c r="A10" s="237"/>
      <c r="B10" s="344">
        <v>4</v>
      </c>
      <c r="C10" s="360" t="s">
        <v>11</v>
      </c>
      <c r="D10" s="355">
        <v>30</v>
      </c>
      <c r="E10" s="356">
        <v>1</v>
      </c>
      <c r="F10" s="361">
        <v>13</v>
      </c>
      <c r="G10" s="361">
        <v>8</v>
      </c>
      <c r="H10" s="361">
        <v>9</v>
      </c>
      <c r="I10" s="361">
        <v>0</v>
      </c>
      <c r="J10" s="361">
        <v>0</v>
      </c>
      <c r="K10" s="361">
        <v>0</v>
      </c>
      <c r="L10" s="361">
        <v>0</v>
      </c>
      <c r="M10" s="361">
        <v>0</v>
      </c>
      <c r="N10" s="361">
        <v>0</v>
      </c>
      <c r="O10" s="361">
        <v>0</v>
      </c>
      <c r="P10" s="361">
        <v>0</v>
      </c>
      <c r="Q10" s="361">
        <v>0</v>
      </c>
      <c r="R10" s="361">
        <v>0</v>
      </c>
      <c r="S10" s="361">
        <v>0</v>
      </c>
      <c r="T10" s="362">
        <v>0</v>
      </c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</row>
    <row r="11" spans="1:35">
      <c r="A11" s="237"/>
      <c r="B11" s="344">
        <v>5</v>
      </c>
      <c r="C11" s="360" t="s">
        <v>23</v>
      </c>
      <c r="D11" s="355">
        <v>30</v>
      </c>
      <c r="E11" s="356">
        <v>0</v>
      </c>
      <c r="F11" s="361">
        <v>5</v>
      </c>
      <c r="G11" s="361">
        <v>11</v>
      </c>
      <c r="H11" s="361">
        <v>5</v>
      </c>
      <c r="I11" s="361">
        <v>14</v>
      </c>
      <c r="J11" s="361">
        <v>0</v>
      </c>
      <c r="K11" s="361">
        <v>0</v>
      </c>
      <c r="L11" s="361">
        <v>0</v>
      </c>
      <c r="M11" s="361">
        <v>0</v>
      </c>
      <c r="N11" s="361">
        <v>0</v>
      </c>
      <c r="O11" s="361">
        <v>0</v>
      </c>
      <c r="P11" s="361">
        <v>0</v>
      </c>
      <c r="Q11" s="361">
        <v>0</v>
      </c>
      <c r="R11" s="361">
        <v>0</v>
      </c>
      <c r="S11" s="361">
        <v>0</v>
      </c>
      <c r="T11" s="362">
        <v>0</v>
      </c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</row>
    <row r="12" spans="1:35">
      <c r="A12" s="237"/>
      <c r="B12" s="344">
        <v>6</v>
      </c>
      <c r="C12" s="360" t="s">
        <v>24</v>
      </c>
      <c r="D12" s="355">
        <v>29</v>
      </c>
      <c r="E12" s="356">
        <v>1</v>
      </c>
      <c r="F12" s="361">
        <v>14</v>
      </c>
      <c r="G12" s="361">
        <v>6</v>
      </c>
      <c r="H12" s="361">
        <v>0</v>
      </c>
      <c r="I12" s="361">
        <v>9</v>
      </c>
      <c r="J12" s="361">
        <v>0</v>
      </c>
      <c r="K12" s="361">
        <v>0</v>
      </c>
      <c r="L12" s="361">
        <v>0</v>
      </c>
      <c r="M12" s="361">
        <v>0</v>
      </c>
      <c r="N12" s="361">
        <v>0</v>
      </c>
      <c r="O12" s="361">
        <v>0</v>
      </c>
      <c r="P12" s="361">
        <v>0</v>
      </c>
      <c r="Q12" s="361">
        <v>0</v>
      </c>
      <c r="R12" s="361">
        <v>0</v>
      </c>
      <c r="S12" s="361">
        <v>0</v>
      </c>
      <c r="T12" s="362">
        <v>0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</row>
    <row r="13" spans="1:35">
      <c r="A13" s="237"/>
      <c r="B13" s="344">
        <v>7</v>
      </c>
      <c r="C13" s="360" t="s">
        <v>4</v>
      </c>
      <c r="D13" s="355">
        <v>28</v>
      </c>
      <c r="E13" s="356">
        <v>0</v>
      </c>
      <c r="F13" s="361">
        <v>8</v>
      </c>
      <c r="G13" s="361">
        <v>6</v>
      </c>
      <c r="H13" s="361">
        <v>14</v>
      </c>
      <c r="I13" s="361">
        <v>6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  <c r="P13" s="361">
        <v>0</v>
      </c>
      <c r="Q13" s="361">
        <v>0</v>
      </c>
      <c r="R13" s="361">
        <v>0</v>
      </c>
      <c r="S13" s="361">
        <v>0</v>
      </c>
      <c r="T13" s="362">
        <v>0</v>
      </c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</row>
    <row r="14" spans="1:35">
      <c r="A14" s="237"/>
      <c r="B14" s="344">
        <v>8</v>
      </c>
      <c r="C14" s="360" t="s">
        <v>64</v>
      </c>
      <c r="D14" s="355">
        <v>23</v>
      </c>
      <c r="E14" s="356">
        <v>1</v>
      </c>
      <c r="F14" s="361">
        <v>5</v>
      </c>
      <c r="G14" s="361">
        <v>0</v>
      </c>
      <c r="H14" s="361">
        <v>6</v>
      </c>
      <c r="I14" s="361">
        <v>12</v>
      </c>
      <c r="J14" s="361">
        <v>0</v>
      </c>
      <c r="K14" s="361">
        <v>0</v>
      </c>
      <c r="L14" s="361">
        <v>0</v>
      </c>
      <c r="M14" s="361">
        <v>0</v>
      </c>
      <c r="N14" s="361">
        <v>0</v>
      </c>
      <c r="O14" s="361">
        <v>0</v>
      </c>
      <c r="P14" s="361">
        <v>0</v>
      </c>
      <c r="Q14" s="361">
        <v>0</v>
      </c>
      <c r="R14" s="361">
        <v>0</v>
      </c>
      <c r="S14" s="361">
        <v>0</v>
      </c>
      <c r="T14" s="362">
        <v>0</v>
      </c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</row>
    <row r="15" spans="1:35">
      <c r="A15" s="237"/>
      <c r="B15" s="344">
        <v>9</v>
      </c>
      <c r="C15" s="360" t="s">
        <v>22</v>
      </c>
      <c r="D15" s="355">
        <v>18</v>
      </c>
      <c r="E15" s="356">
        <v>2</v>
      </c>
      <c r="F15" s="361">
        <v>7</v>
      </c>
      <c r="G15" s="361">
        <v>0</v>
      </c>
      <c r="H15" s="361">
        <v>11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  <c r="P15" s="361">
        <v>0</v>
      </c>
      <c r="Q15" s="361">
        <v>0</v>
      </c>
      <c r="R15" s="361">
        <v>0</v>
      </c>
      <c r="S15" s="361">
        <v>0</v>
      </c>
      <c r="T15" s="362">
        <v>0</v>
      </c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</row>
    <row r="16" spans="1:35">
      <c r="A16" s="237"/>
      <c r="B16" s="344">
        <v>10</v>
      </c>
      <c r="C16" s="360" t="s">
        <v>3</v>
      </c>
      <c r="D16" s="355">
        <v>16</v>
      </c>
      <c r="E16" s="356">
        <v>0</v>
      </c>
      <c r="F16" s="361">
        <v>3</v>
      </c>
      <c r="G16" s="361">
        <v>6</v>
      </c>
      <c r="H16" s="361">
        <v>4</v>
      </c>
      <c r="I16" s="361">
        <v>6</v>
      </c>
      <c r="J16" s="361">
        <v>0</v>
      </c>
      <c r="K16" s="361">
        <v>0</v>
      </c>
      <c r="L16" s="361">
        <v>0</v>
      </c>
      <c r="M16" s="361">
        <v>0</v>
      </c>
      <c r="N16" s="361">
        <v>0</v>
      </c>
      <c r="O16" s="361">
        <v>0</v>
      </c>
      <c r="P16" s="361">
        <v>0</v>
      </c>
      <c r="Q16" s="361">
        <v>0</v>
      </c>
      <c r="R16" s="361">
        <v>0</v>
      </c>
      <c r="S16" s="361">
        <v>0</v>
      </c>
      <c r="T16" s="362">
        <v>0</v>
      </c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</row>
    <row r="17" spans="1:35">
      <c r="A17" s="237"/>
      <c r="B17" s="344"/>
      <c r="C17" s="354" t="s">
        <v>73</v>
      </c>
      <c r="D17" s="355"/>
      <c r="E17" s="356"/>
      <c r="F17" s="363">
        <v>44811</v>
      </c>
      <c r="G17" s="363">
        <v>44825</v>
      </c>
      <c r="H17" s="363">
        <v>44839</v>
      </c>
      <c r="I17" s="363">
        <v>44853</v>
      </c>
      <c r="J17" s="363">
        <v>44867</v>
      </c>
      <c r="K17" s="363">
        <v>44881</v>
      </c>
      <c r="L17" s="363">
        <v>44895</v>
      </c>
      <c r="M17" s="363">
        <v>44937</v>
      </c>
      <c r="N17" s="364">
        <v>44951</v>
      </c>
      <c r="O17" s="363">
        <v>44965</v>
      </c>
      <c r="P17" s="363">
        <v>44979</v>
      </c>
      <c r="Q17" s="363">
        <v>44993</v>
      </c>
      <c r="R17" s="363">
        <v>45007</v>
      </c>
      <c r="S17" s="363">
        <v>45021</v>
      </c>
      <c r="T17" s="365">
        <v>45035</v>
      </c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</row>
    <row r="18" spans="1:35">
      <c r="A18" s="237"/>
      <c r="B18" s="344">
        <v>1</v>
      </c>
      <c r="C18" s="360" t="s">
        <v>68</v>
      </c>
      <c r="D18" s="355">
        <v>40</v>
      </c>
      <c r="E18" s="356">
        <v>1</v>
      </c>
      <c r="F18" s="361">
        <v>17</v>
      </c>
      <c r="G18" s="361">
        <v>14</v>
      </c>
      <c r="H18" s="361">
        <v>0</v>
      </c>
      <c r="I18" s="361">
        <v>9</v>
      </c>
      <c r="J18" s="361">
        <v>0</v>
      </c>
      <c r="K18" s="361">
        <v>0</v>
      </c>
      <c r="L18" s="361">
        <v>0</v>
      </c>
      <c r="M18" s="361">
        <v>0</v>
      </c>
      <c r="N18" s="361">
        <v>0</v>
      </c>
      <c r="O18" s="361">
        <v>0</v>
      </c>
      <c r="P18" s="361">
        <v>0</v>
      </c>
      <c r="Q18" s="361">
        <v>0</v>
      </c>
      <c r="R18" s="361">
        <v>0</v>
      </c>
      <c r="S18" s="361">
        <v>0</v>
      </c>
      <c r="T18" s="362">
        <v>0</v>
      </c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</row>
    <row r="19" spans="1:35">
      <c r="A19" s="237"/>
      <c r="B19" s="344">
        <v>2</v>
      </c>
      <c r="C19" s="360" t="s">
        <v>28</v>
      </c>
      <c r="D19" s="355">
        <v>40</v>
      </c>
      <c r="E19" s="356">
        <v>1</v>
      </c>
      <c r="F19" s="361">
        <v>15</v>
      </c>
      <c r="G19" s="361">
        <v>16</v>
      </c>
      <c r="H19" s="361">
        <v>0</v>
      </c>
      <c r="I19" s="361">
        <v>9</v>
      </c>
      <c r="J19" s="361">
        <v>0</v>
      </c>
      <c r="K19" s="361">
        <v>0</v>
      </c>
      <c r="L19" s="361">
        <v>0</v>
      </c>
      <c r="M19" s="361">
        <v>0</v>
      </c>
      <c r="N19" s="361">
        <v>0</v>
      </c>
      <c r="O19" s="361">
        <v>0</v>
      </c>
      <c r="P19" s="361">
        <v>0</v>
      </c>
      <c r="Q19" s="361">
        <v>0</v>
      </c>
      <c r="R19" s="361">
        <v>0</v>
      </c>
      <c r="S19" s="361">
        <v>0</v>
      </c>
      <c r="T19" s="362">
        <v>0</v>
      </c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</row>
    <row r="20" spans="1:35">
      <c r="A20" s="237"/>
      <c r="B20" s="344">
        <v>3</v>
      </c>
      <c r="C20" s="360" t="s">
        <v>69</v>
      </c>
      <c r="D20" s="355">
        <v>39</v>
      </c>
      <c r="E20" s="356">
        <v>0</v>
      </c>
      <c r="F20" s="361">
        <v>9</v>
      </c>
      <c r="G20" s="361">
        <v>15</v>
      </c>
      <c r="H20" s="361">
        <v>15</v>
      </c>
      <c r="I20" s="361">
        <v>9</v>
      </c>
      <c r="J20" s="361">
        <v>0</v>
      </c>
      <c r="K20" s="361">
        <v>0</v>
      </c>
      <c r="L20" s="361">
        <v>0</v>
      </c>
      <c r="M20" s="361">
        <v>0</v>
      </c>
      <c r="N20" s="361">
        <v>0</v>
      </c>
      <c r="O20" s="361">
        <v>0</v>
      </c>
      <c r="P20" s="361">
        <v>0</v>
      </c>
      <c r="Q20" s="361">
        <v>0</v>
      </c>
      <c r="R20" s="361">
        <v>0</v>
      </c>
      <c r="S20" s="361">
        <v>0</v>
      </c>
      <c r="T20" s="362">
        <v>0</v>
      </c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</row>
    <row r="21" spans="1:35">
      <c r="A21" s="237"/>
      <c r="B21" s="344">
        <v>4</v>
      </c>
      <c r="C21" s="360" t="s">
        <v>30</v>
      </c>
      <c r="D21" s="355">
        <v>38</v>
      </c>
      <c r="E21" s="356">
        <v>0</v>
      </c>
      <c r="F21" s="361">
        <v>8</v>
      </c>
      <c r="G21" s="361">
        <v>13</v>
      </c>
      <c r="H21" s="361">
        <v>12</v>
      </c>
      <c r="I21" s="361">
        <v>13</v>
      </c>
      <c r="J21" s="361">
        <v>0</v>
      </c>
      <c r="K21" s="361">
        <v>0</v>
      </c>
      <c r="L21" s="361">
        <v>0</v>
      </c>
      <c r="M21" s="361">
        <v>0</v>
      </c>
      <c r="N21" s="361">
        <v>0</v>
      </c>
      <c r="O21" s="361">
        <v>0</v>
      </c>
      <c r="P21" s="361">
        <v>0</v>
      </c>
      <c r="Q21" s="361">
        <v>0</v>
      </c>
      <c r="R21" s="361">
        <v>0</v>
      </c>
      <c r="S21" s="361">
        <v>0</v>
      </c>
      <c r="T21" s="362">
        <v>0</v>
      </c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</row>
    <row r="22" spans="1:35">
      <c r="A22" s="237"/>
      <c r="B22" s="344">
        <v>5</v>
      </c>
      <c r="C22" s="360" t="s">
        <v>59</v>
      </c>
      <c r="D22" s="355">
        <v>37</v>
      </c>
      <c r="E22" s="356">
        <v>0</v>
      </c>
      <c r="F22" s="361">
        <v>14</v>
      </c>
      <c r="G22" s="361">
        <v>15</v>
      </c>
      <c r="H22" s="361">
        <v>8</v>
      </c>
      <c r="I22" s="361">
        <v>8</v>
      </c>
      <c r="J22" s="361">
        <v>0</v>
      </c>
      <c r="K22" s="361">
        <v>0</v>
      </c>
      <c r="L22" s="361">
        <v>0</v>
      </c>
      <c r="M22" s="361">
        <v>0</v>
      </c>
      <c r="N22" s="361">
        <v>0</v>
      </c>
      <c r="O22" s="361">
        <v>0</v>
      </c>
      <c r="P22" s="361">
        <v>0</v>
      </c>
      <c r="Q22" s="361">
        <v>0</v>
      </c>
      <c r="R22" s="361">
        <v>0</v>
      </c>
      <c r="S22" s="361">
        <v>0</v>
      </c>
      <c r="T22" s="362">
        <v>0</v>
      </c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</row>
    <row r="23" spans="1:35">
      <c r="A23" s="237"/>
      <c r="B23" s="344">
        <v>6</v>
      </c>
      <c r="C23" s="360" t="s">
        <v>26</v>
      </c>
      <c r="D23" s="355">
        <v>37</v>
      </c>
      <c r="E23" s="356">
        <v>0</v>
      </c>
      <c r="F23" s="361">
        <v>8</v>
      </c>
      <c r="G23" s="361">
        <v>9</v>
      </c>
      <c r="H23" s="361">
        <v>13</v>
      </c>
      <c r="I23" s="361">
        <v>15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61">
        <v>0</v>
      </c>
      <c r="T23" s="362">
        <v>0</v>
      </c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</row>
    <row r="24" spans="1:35">
      <c r="A24" s="237"/>
      <c r="B24" s="344">
        <v>7</v>
      </c>
      <c r="C24" s="360" t="s">
        <v>34</v>
      </c>
      <c r="D24" s="355">
        <v>32</v>
      </c>
      <c r="E24" s="356">
        <v>0</v>
      </c>
      <c r="F24" s="361">
        <v>6</v>
      </c>
      <c r="G24" s="361">
        <v>5</v>
      </c>
      <c r="H24" s="361">
        <v>9</v>
      </c>
      <c r="I24" s="361">
        <v>17</v>
      </c>
      <c r="J24" s="361">
        <v>0</v>
      </c>
      <c r="K24" s="361">
        <v>0</v>
      </c>
      <c r="L24" s="361">
        <v>0</v>
      </c>
      <c r="M24" s="361">
        <v>0</v>
      </c>
      <c r="N24" s="361">
        <v>0</v>
      </c>
      <c r="O24" s="361">
        <v>0</v>
      </c>
      <c r="P24" s="361">
        <v>0</v>
      </c>
      <c r="Q24" s="361">
        <v>0</v>
      </c>
      <c r="R24" s="361">
        <v>0</v>
      </c>
      <c r="S24" s="361">
        <v>0</v>
      </c>
      <c r="T24" s="362">
        <v>0</v>
      </c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</row>
    <row r="25" spans="1:35">
      <c r="A25" s="237"/>
      <c r="B25" s="344">
        <v>8</v>
      </c>
      <c r="C25" s="360" t="s">
        <v>27</v>
      </c>
      <c r="D25" s="355">
        <v>30</v>
      </c>
      <c r="E25" s="356">
        <v>1</v>
      </c>
      <c r="F25" s="361">
        <v>7</v>
      </c>
      <c r="G25" s="361">
        <v>14</v>
      </c>
      <c r="H25" s="361">
        <v>0</v>
      </c>
      <c r="I25" s="361">
        <v>9</v>
      </c>
      <c r="J25" s="361">
        <v>0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362">
        <v>0</v>
      </c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</row>
    <row r="26" spans="1:35">
      <c r="A26" s="237"/>
      <c r="B26" s="344">
        <v>9</v>
      </c>
      <c r="C26" s="360" t="s">
        <v>29</v>
      </c>
      <c r="D26" s="355">
        <v>29</v>
      </c>
      <c r="E26" s="356">
        <v>0</v>
      </c>
      <c r="F26" s="361">
        <v>5</v>
      </c>
      <c r="G26" s="361">
        <v>7</v>
      </c>
      <c r="H26" s="361">
        <v>16</v>
      </c>
      <c r="I26" s="361">
        <v>6</v>
      </c>
      <c r="J26" s="361">
        <v>0</v>
      </c>
      <c r="K26" s="361">
        <v>0</v>
      </c>
      <c r="L26" s="361">
        <v>0</v>
      </c>
      <c r="M26" s="361">
        <v>0</v>
      </c>
      <c r="N26" s="361">
        <v>0</v>
      </c>
      <c r="O26" s="361">
        <v>0</v>
      </c>
      <c r="P26" s="361">
        <v>0</v>
      </c>
      <c r="Q26" s="361">
        <v>0</v>
      </c>
      <c r="R26" s="361">
        <v>0</v>
      </c>
      <c r="S26" s="361">
        <v>0</v>
      </c>
      <c r="T26" s="362">
        <v>0</v>
      </c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</row>
    <row r="27" spans="1:35">
      <c r="A27" s="237"/>
      <c r="B27" s="344">
        <v>10</v>
      </c>
      <c r="C27" s="360" t="s">
        <v>32</v>
      </c>
      <c r="D27" s="355">
        <v>6</v>
      </c>
      <c r="E27" s="356">
        <v>2</v>
      </c>
      <c r="F27" s="361">
        <v>0</v>
      </c>
      <c r="G27" s="361">
        <v>3</v>
      </c>
      <c r="H27" s="361">
        <v>0</v>
      </c>
      <c r="I27" s="361">
        <v>3</v>
      </c>
      <c r="J27" s="361">
        <v>0</v>
      </c>
      <c r="K27" s="361">
        <v>0</v>
      </c>
      <c r="L27" s="361">
        <v>0</v>
      </c>
      <c r="M27" s="361">
        <v>0</v>
      </c>
      <c r="N27" s="361">
        <v>0</v>
      </c>
      <c r="O27" s="361">
        <v>0</v>
      </c>
      <c r="P27" s="361">
        <v>0</v>
      </c>
      <c r="Q27" s="361">
        <v>0</v>
      </c>
      <c r="R27" s="361">
        <v>0</v>
      </c>
      <c r="S27" s="361">
        <v>0</v>
      </c>
      <c r="T27" s="362">
        <v>0</v>
      </c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</row>
    <row r="28" spans="1:35">
      <c r="A28" s="237"/>
      <c r="B28" s="344"/>
      <c r="C28" s="354" t="s">
        <v>74</v>
      </c>
      <c r="D28" s="355"/>
      <c r="E28" s="356"/>
      <c r="F28" s="363">
        <v>44811</v>
      </c>
      <c r="G28" s="363">
        <v>44825</v>
      </c>
      <c r="H28" s="363">
        <v>44839</v>
      </c>
      <c r="I28" s="363">
        <v>44853</v>
      </c>
      <c r="J28" s="363">
        <v>44867</v>
      </c>
      <c r="K28" s="363">
        <v>44881</v>
      </c>
      <c r="L28" s="363">
        <v>44895</v>
      </c>
      <c r="M28" s="363">
        <v>44937</v>
      </c>
      <c r="N28" s="364">
        <v>44951</v>
      </c>
      <c r="O28" s="363">
        <v>44965</v>
      </c>
      <c r="P28" s="363">
        <v>44979</v>
      </c>
      <c r="Q28" s="363">
        <v>44993</v>
      </c>
      <c r="R28" s="363">
        <v>45007</v>
      </c>
      <c r="S28" s="363">
        <v>45021</v>
      </c>
      <c r="T28" s="365">
        <v>45035</v>
      </c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</row>
    <row r="29" spans="1:35">
      <c r="A29" s="237"/>
      <c r="B29" s="344">
        <v>1</v>
      </c>
      <c r="C29" s="360" t="s">
        <v>38</v>
      </c>
      <c r="D29" s="355">
        <v>43</v>
      </c>
      <c r="E29" s="356">
        <v>0</v>
      </c>
      <c r="F29" s="361">
        <v>12</v>
      </c>
      <c r="G29" s="361">
        <v>15</v>
      </c>
      <c r="H29" s="361">
        <v>16</v>
      </c>
      <c r="I29" s="361">
        <v>8</v>
      </c>
      <c r="J29" s="361">
        <v>0</v>
      </c>
      <c r="K29" s="361">
        <v>0</v>
      </c>
      <c r="L29" s="361">
        <v>0</v>
      </c>
      <c r="M29" s="361">
        <v>0</v>
      </c>
      <c r="N29" s="361">
        <v>0</v>
      </c>
      <c r="O29" s="361">
        <v>0</v>
      </c>
      <c r="P29" s="361">
        <v>0</v>
      </c>
      <c r="Q29" s="361">
        <v>0</v>
      </c>
      <c r="R29" s="361">
        <v>0</v>
      </c>
      <c r="S29" s="361">
        <v>0</v>
      </c>
      <c r="T29" s="362">
        <v>0</v>
      </c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</row>
    <row r="30" spans="1:35">
      <c r="A30" s="237"/>
      <c r="B30" s="344">
        <v>2</v>
      </c>
      <c r="C30" s="360" t="s">
        <v>43</v>
      </c>
      <c r="D30" s="355">
        <v>42</v>
      </c>
      <c r="E30" s="356">
        <v>1</v>
      </c>
      <c r="F30" s="361">
        <v>13</v>
      </c>
      <c r="G30" s="361">
        <v>0</v>
      </c>
      <c r="H30" s="361">
        <v>14</v>
      </c>
      <c r="I30" s="361">
        <v>15</v>
      </c>
      <c r="J30" s="361">
        <v>0</v>
      </c>
      <c r="K30" s="361">
        <v>0</v>
      </c>
      <c r="L30" s="361">
        <v>0</v>
      </c>
      <c r="M30" s="361">
        <v>0</v>
      </c>
      <c r="N30" s="361">
        <v>0</v>
      </c>
      <c r="O30" s="361">
        <v>0</v>
      </c>
      <c r="P30" s="361">
        <v>0</v>
      </c>
      <c r="Q30" s="361">
        <v>0</v>
      </c>
      <c r="R30" s="361">
        <v>0</v>
      </c>
      <c r="S30" s="361">
        <v>0</v>
      </c>
      <c r="T30" s="362">
        <v>0</v>
      </c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</row>
    <row r="31" spans="1:35">
      <c r="A31" s="237"/>
      <c r="B31" s="344">
        <v>3</v>
      </c>
      <c r="C31" s="360" t="s">
        <v>39</v>
      </c>
      <c r="D31" s="355">
        <v>34</v>
      </c>
      <c r="E31" s="356">
        <v>0</v>
      </c>
      <c r="F31" s="361">
        <v>13</v>
      </c>
      <c r="G31" s="361">
        <v>14</v>
      </c>
      <c r="H31" s="361">
        <v>7</v>
      </c>
      <c r="I31" s="361">
        <v>6</v>
      </c>
      <c r="J31" s="361">
        <v>0</v>
      </c>
      <c r="K31" s="361">
        <v>0</v>
      </c>
      <c r="L31" s="361">
        <v>0</v>
      </c>
      <c r="M31" s="361">
        <v>0</v>
      </c>
      <c r="N31" s="361">
        <v>0</v>
      </c>
      <c r="O31" s="361">
        <v>0</v>
      </c>
      <c r="P31" s="361">
        <v>0</v>
      </c>
      <c r="Q31" s="361">
        <v>0</v>
      </c>
      <c r="R31" s="361">
        <v>0</v>
      </c>
      <c r="S31" s="361">
        <v>0</v>
      </c>
      <c r="T31" s="362">
        <v>0</v>
      </c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</row>
    <row r="32" spans="1:35">
      <c r="A32" s="237"/>
      <c r="B32" s="344">
        <v>4</v>
      </c>
      <c r="C32" s="360" t="s">
        <v>41</v>
      </c>
      <c r="D32" s="355">
        <v>30</v>
      </c>
      <c r="E32" s="356">
        <v>2</v>
      </c>
      <c r="F32" s="361">
        <v>0</v>
      </c>
      <c r="G32" s="361">
        <v>14</v>
      </c>
      <c r="H32" s="361">
        <v>16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362">
        <v>0</v>
      </c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</row>
    <row r="33" spans="1:35">
      <c r="A33" s="237"/>
      <c r="B33" s="344">
        <v>5</v>
      </c>
      <c r="C33" s="360" t="s">
        <v>72</v>
      </c>
      <c r="D33" s="355">
        <v>24</v>
      </c>
      <c r="E33" s="356">
        <v>1</v>
      </c>
      <c r="F33" s="361">
        <v>4</v>
      </c>
      <c r="G33" s="361">
        <v>3</v>
      </c>
      <c r="H33" s="361">
        <v>17</v>
      </c>
      <c r="I33" s="361">
        <v>0</v>
      </c>
      <c r="J33" s="361">
        <v>0</v>
      </c>
      <c r="K33" s="361">
        <v>0</v>
      </c>
      <c r="L33" s="361">
        <v>0</v>
      </c>
      <c r="M33" s="361">
        <v>0</v>
      </c>
      <c r="N33" s="361">
        <v>0</v>
      </c>
      <c r="O33" s="361">
        <v>0</v>
      </c>
      <c r="P33" s="361">
        <v>0</v>
      </c>
      <c r="Q33" s="361">
        <v>0</v>
      </c>
      <c r="R33" s="361">
        <v>0</v>
      </c>
      <c r="S33" s="361">
        <v>0</v>
      </c>
      <c r="T33" s="362">
        <v>0</v>
      </c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</row>
    <row r="34" spans="1:35">
      <c r="A34" s="237"/>
      <c r="B34" s="344">
        <v>6</v>
      </c>
      <c r="C34" s="360" t="s">
        <v>33</v>
      </c>
      <c r="D34" s="355">
        <v>18</v>
      </c>
      <c r="E34" s="356">
        <v>2</v>
      </c>
      <c r="F34" s="361">
        <v>0</v>
      </c>
      <c r="G34" s="361">
        <v>13</v>
      </c>
      <c r="H34" s="361">
        <v>5</v>
      </c>
      <c r="I34" s="361">
        <v>0</v>
      </c>
      <c r="J34" s="361">
        <v>0</v>
      </c>
      <c r="K34" s="361">
        <v>0</v>
      </c>
      <c r="L34" s="361">
        <v>0</v>
      </c>
      <c r="M34" s="361">
        <v>0</v>
      </c>
      <c r="N34" s="361">
        <v>0</v>
      </c>
      <c r="O34" s="361">
        <v>0</v>
      </c>
      <c r="P34" s="361">
        <v>0</v>
      </c>
      <c r="Q34" s="361">
        <v>0</v>
      </c>
      <c r="R34" s="361">
        <v>0</v>
      </c>
      <c r="S34" s="361">
        <v>0</v>
      </c>
      <c r="T34" s="362">
        <v>0</v>
      </c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</row>
    <row r="35" spans="1:35">
      <c r="A35" s="237"/>
      <c r="B35" s="344">
        <v>7</v>
      </c>
      <c r="C35" s="360" t="s">
        <v>40</v>
      </c>
      <c r="D35" s="355">
        <v>18</v>
      </c>
      <c r="E35" s="356">
        <v>2</v>
      </c>
      <c r="F35" s="361">
        <v>0</v>
      </c>
      <c r="G35" s="361">
        <v>12</v>
      </c>
      <c r="H35" s="361">
        <v>6</v>
      </c>
      <c r="I35" s="361">
        <v>0</v>
      </c>
      <c r="J35" s="361">
        <v>0</v>
      </c>
      <c r="K35" s="361">
        <v>0</v>
      </c>
      <c r="L35" s="361">
        <v>0</v>
      </c>
      <c r="M35" s="361">
        <v>0</v>
      </c>
      <c r="N35" s="361">
        <v>0</v>
      </c>
      <c r="O35" s="361">
        <v>0</v>
      </c>
      <c r="P35" s="361">
        <v>0</v>
      </c>
      <c r="Q35" s="361">
        <v>0</v>
      </c>
      <c r="R35" s="361">
        <v>0</v>
      </c>
      <c r="S35" s="361">
        <v>0</v>
      </c>
      <c r="T35" s="362">
        <v>0</v>
      </c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</row>
    <row r="36" spans="1:35">
      <c r="A36" s="237"/>
      <c r="B36" s="344">
        <v>8</v>
      </c>
      <c r="C36" s="360" t="s">
        <v>36</v>
      </c>
      <c r="D36" s="355">
        <v>17</v>
      </c>
      <c r="E36" s="356">
        <v>2</v>
      </c>
      <c r="F36" s="361">
        <v>6</v>
      </c>
      <c r="G36" s="361">
        <v>0</v>
      </c>
      <c r="H36" s="361">
        <v>11</v>
      </c>
      <c r="I36" s="361">
        <v>0</v>
      </c>
      <c r="J36" s="361">
        <v>0</v>
      </c>
      <c r="K36" s="361">
        <v>0</v>
      </c>
      <c r="L36" s="361">
        <v>0</v>
      </c>
      <c r="M36" s="361">
        <v>0</v>
      </c>
      <c r="N36" s="361">
        <v>0</v>
      </c>
      <c r="O36" s="361">
        <v>0</v>
      </c>
      <c r="P36" s="361">
        <v>0</v>
      </c>
      <c r="Q36" s="361">
        <v>0</v>
      </c>
      <c r="R36" s="361">
        <v>0</v>
      </c>
      <c r="S36" s="361">
        <v>0</v>
      </c>
      <c r="T36" s="362">
        <v>0</v>
      </c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</row>
    <row r="37" spans="1:35">
      <c r="A37" s="237"/>
      <c r="B37" s="344">
        <v>9</v>
      </c>
      <c r="C37" s="360" t="s">
        <v>35</v>
      </c>
      <c r="D37" s="355">
        <v>5</v>
      </c>
      <c r="E37" s="356">
        <v>3</v>
      </c>
      <c r="F37" s="361">
        <v>5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1">
        <v>0</v>
      </c>
      <c r="M37" s="361">
        <v>0</v>
      </c>
      <c r="N37" s="361">
        <v>0</v>
      </c>
      <c r="O37" s="361">
        <v>0</v>
      </c>
      <c r="P37" s="361">
        <v>0</v>
      </c>
      <c r="Q37" s="361">
        <v>0</v>
      </c>
      <c r="R37" s="361">
        <v>0</v>
      </c>
      <c r="S37" s="361">
        <v>0</v>
      </c>
      <c r="T37" s="362">
        <v>0</v>
      </c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</row>
    <row r="38" spans="1:35" ht="15" thickBot="1">
      <c r="A38" s="237"/>
      <c r="B38" s="344">
        <v>10</v>
      </c>
      <c r="C38" s="366" t="s">
        <v>67</v>
      </c>
      <c r="D38" s="367">
        <v>0</v>
      </c>
      <c r="E38" s="368">
        <v>4</v>
      </c>
      <c r="F38" s="369">
        <v>0</v>
      </c>
      <c r="G38" s="369">
        <v>0</v>
      </c>
      <c r="H38" s="369">
        <v>0</v>
      </c>
      <c r="I38" s="369">
        <v>0</v>
      </c>
      <c r="J38" s="369">
        <v>0</v>
      </c>
      <c r="K38" s="369">
        <v>0</v>
      </c>
      <c r="L38" s="369">
        <v>0</v>
      </c>
      <c r="M38" s="369">
        <v>0</v>
      </c>
      <c r="N38" s="369">
        <v>0</v>
      </c>
      <c r="O38" s="369">
        <v>0</v>
      </c>
      <c r="P38" s="369">
        <v>0</v>
      </c>
      <c r="Q38" s="369">
        <v>0</v>
      </c>
      <c r="R38" s="369">
        <v>0</v>
      </c>
      <c r="S38" s="369">
        <v>0</v>
      </c>
      <c r="T38" s="370">
        <v>0</v>
      </c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</row>
    <row r="39" spans="1:35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</row>
    <row r="40" spans="1:3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</row>
    <row r="41" spans="1:35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</row>
    <row r="42" spans="1:3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</row>
    <row r="43" spans="1:35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</row>
    <row r="44" spans="1:3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</row>
    <row r="45" spans="1:3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</row>
    <row r="46" spans="1:3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</row>
    <row r="47" spans="1:3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</row>
    <row r="48" spans="1:3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</row>
    <row r="49" spans="1:3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</row>
    <row r="50" spans="1:3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</row>
    <row r="51" spans="1:3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</row>
    <row r="52" spans="1:3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</row>
    <row r="53" spans="1:3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</row>
    <row r="54" spans="1:3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</row>
    <row r="55" spans="1:3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</row>
    <row r="56" spans="1:3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</row>
    <row r="57" spans="1:3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</row>
    <row r="58" spans="1:35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</row>
    <row r="59" spans="1:3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</row>
    <row r="60" spans="1:35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</row>
    <row r="61" spans="1:3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</row>
    <row r="62" spans="1:35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</row>
    <row r="63" spans="1:35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</row>
    <row r="64" spans="1:3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</row>
    <row r="65" spans="1:35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</row>
    <row r="66" spans="1:3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</row>
    <row r="67" spans="1:3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</row>
    <row r="68" spans="1:35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</row>
    <row r="69" spans="1:3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</row>
    <row r="70" spans="1:35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</row>
    <row r="71" spans="1:3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1"/>
  <sheetViews>
    <sheetView workbookViewId="0">
      <selection activeCell="K58" sqref="K58"/>
    </sheetView>
  </sheetViews>
  <sheetFormatPr defaultRowHeight="14.4"/>
  <cols>
    <col min="1" max="1" width="4.109375" customWidth="1"/>
    <col min="3" max="3" width="20.5546875" customWidth="1"/>
    <col min="5" max="5" width="10.6640625" bestFit="1" customWidth="1"/>
    <col min="7" max="7" width="9.109375" bestFit="1" customWidth="1"/>
    <col min="9" max="9" width="9.6640625" bestFit="1" customWidth="1"/>
    <col min="10" max="10" width="9.5546875" bestFit="1" customWidth="1"/>
    <col min="13" max="13" width="9.109375" bestFit="1" customWidth="1"/>
    <col min="14" max="14" width="10.6640625" bestFit="1" customWidth="1"/>
    <col min="15" max="15" width="9.33203125" bestFit="1" customWidth="1"/>
    <col min="16" max="16" width="10.6640625" bestFit="1" customWidth="1"/>
    <col min="17" max="17" width="9.109375" bestFit="1" customWidth="1"/>
    <col min="18" max="18" width="10.6640625" bestFit="1" customWidth="1"/>
    <col min="19" max="19" width="9.88671875" customWidth="1"/>
    <col min="20" max="20" width="4.33203125" customWidth="1"/>
    <col min="21" max="21" width="15.33203125" customWidth="1"/>
  </cols>
  <sheetData>
    <row r="1" spans="1:2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6" thickBot="1">
      <c r="A4" s="95"/>
      <c r="B4" s="95"/>
      <c r="C4" s="95"/>
      <c r="D4" s="577" t="s">
        <v>1</v>
      </c>
      <c r="E4" s="577"/>
      <c r="F4" s="95"/>
      <c r="G4" s="95"/>
      <c r="H4" s="95"/>
      <c r="I4" s="95"/>
      <c r="J4" s="96"/>
      <c r="K4" s="97"/>
      <c r="L4" s="98"/>
      <c r="M4" s="97"/>
      <c r="N4" s="97"/>
      <c r="O4" s="95"/>
      <c r="P4" s="95"/>
      <c r="Q4" s="95"/>
      <c r="R4" s="579" t="s">
        <v>12</v>
      </c>
      <c r="S4" s="580"/>
      <c r="T4" s="581"/>
      <c r="U4" s="99" t="s">
        <v>13</v>
      </c>
      <c r="V4" s="100"/>
      <c r="W4" s="100"/>
      <c r="X4" s="101"/>
      <c r="Y4" s="2"/>
      <c r="Z4" s="2"/>
      <c r="AA4" s="2"/>
      <c r="AB4" s="2"/>
      <c r="AC4" s="2"/>
    </row>
    <row r="5" spans="1:29" ht="19.8" thickTop="1" thickBot="1">
      <c r="A5" s="102"/>
      <c r="B5" s="198" t="s">
        <v>0</v>
      </c>
      <c r="C5" s="199"/>
      <c r="D5" s="103">
        <v>44811</v>
      </c>
      <c r="E5" s="103">
        <v>44825</v>
      </c>
      <c r="F5" s="103">
        <v>44839</v>
      </c>
      <c r="G5" s="103">
        <v>44853</v>
      </c>
      <c r="H5" s="103"/>
      <c r="I5" s="103"/>
      <c r="J5" s="240"/>
      <c r="K5" s="288"/>
      <c r="L5" s="288"/>
      <c r="M5" s="288"/>
      <c r="N5" s="288"/>
      <c r="O5" s="103"/>
      <c r="P5" s="103"/>
      <c r="Q5" s="103"/>
      <c r="R5" s="104"/>
      <c r="S5" s="289"/>
      <c r="T5" s="289"/>
      <c r="U5" s="290"/>
      <c r="V5" s="10"/>
      <c r="W5" s="105"/>
      <c r="X5" s="14"/>
      <c r="Y5" s="106"/>
      <c r="Z5" s="2"/>
      <c r="AA5" s="2"/>
      <c r="AB5" s="2"/>
      <c r="AC5" s="2"/>
    </row>
    <row r="6" spans="1:29" ht="18.600000000000001">
      <c r="A6" s="147">
        <v>1</v>
      </c>
      <c r="B6" s="257" t="s">
        <v>64</v>
      </c>
      <c r="C6" s="294"/>
      <c r="D6" s="297">
        <v>1934</v>
      </c>
      <c r="E6" s="298">
        <v>0</v>
      </c>
      <c r="F6" s="298">
        <v>1918</v>
      </c>
      <c r="G6" s="298">
        <v>1989</v>
      </c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329">
        <f>SUM(D6:R6)</f>
        <v>5841</v>
      </c>
      <c r="T6" s="299"/>
      <c r="U6" s="128">
        <f>SUM(D6:R6)/45</f>
        <v>129.80000000000001</v>
      </c>
      <c r="V6" s="112"/>
      <c r="W6" s="113"/>
      <c r="X6" s="112"/>
      <c r="Y6" s="113"/>
      <c r="Z6" s="2"/>
      <c r="AA6" s="2"/>
      <c r="AB6" s="2"/>
      <c r="AC6" s="2"/>
    </row>
    <row r="7" spans="1:29" ht="18.600000000000001">
      <c r="A7" s="147">
        <v>2</v>
      </c>
      <c r="B7" s="93" t="s">
        <v>63</v>
      </c>
      <c r="C7" s="295"/>
      <c r="D7" s="197">
        <v>1891</v>
      </c>
      <c r="E7" s="108">
        <v>0</v>
      </c>
      <c r="F7" s="108">
        <v>1823</v>
      </c>
      <c r="G7" s="108">
        <v>1899</v>
      </c>
      <c r="H7" s="108"/>
      <c r="I7" s="108"/>
      <c r="J7" s="109"/>
      <c r="K7" s="109"/>
      <c r="L7" s="109"/>
      <c r="M7" s="109"/>
      <c r="N7" s="110"/>
      <c r="O7" s="111"/>
      <c r="P7" s="111"/>
      <c r="Q7" s="111"/>
      <c r="R7" s="111"/>
      <c r="S7" s="330">
        <f>SUM(D7:R7)</f>
        <v>5613</v>
      </c>
      <c r="T7" s="145"/>
      <c r="U7" s="131">
        <f>SUM(D7:R7)/45</f>
        <v>124.73333333333333</v>
      </c>
      <c r="V7" s="112"/>
      <c r="W7" s="113"/>
      <c r="X7" s="112"/>
      <c r="Y7" s="113"/>
      <c r="Z7" s="2"/>
      <c r="AA7" s="2"/>
      <c r="AB7" s="2"/>
      <c r="AC7" s="2"/>
    </row>
    <row r="8" spans="1:29" ht="18.600000000000001">
      <c r="A8" s="147">
        <v>3</v>
      </c>
      <c r="B8" s="93" t="s">
        <v>11</v>
      </c>
      <c r="C8" s="200"/>
      <c r="D8" s="197">
        <v>1850</v>
      </c>
      <c r="E8" s="108">
        <v>1820</v>
      </c>
      <c r="F8" s="108">
        <v>1849</v>
      </c>
      <c r="G8" s="108">
        <v>0</v>
      </c>
      <c r="H8" s="108"/>
      <c r="I8" s="108"/>
      <c r="J8" s="109"/>
      <c r="K8" s="109"/>
      <c r="L8" s="109"/>
      <c r="M8" s="109"/>
      <c r="N8" s="110"/>
      <c r="O8" s="111"/>
      <c r="P8" s="111"/>
      <c r="Q8" s="111"/>
      <c r="R8" s="111"/>
      <c r="S8" s="330">
        <f>SUM(D8:R8)</f>
        <v>5519</v>
      </c>
      <c r="T8" s="145"/>
      <c r="U8" s="131">
        <f>SUM(D8:R8)/45</f>
        <v>122.64444444444445</v>
      </c>
      <c r="V8" s="112"/>
      <c r="W8" s="113"/>
      <c r="X8" s="112"/>
      <c r="Y8" s="113"/>
      <c r="Z8" s="2"/>
      <c r="AA8" s="2"/>
      <c r="AB8" s="2"/>
      <c r="AC8" s="2"/>
    </row>
    <row r="9" spans="1:29" ht="18.600000000000001">
      <c r="A9" s="147">
        <v>4</v>
      </c>
      <c r="B9" s="93" t="s">
        <v>21</v>
      </c>
      <c r="C9" s="200"/>
      <c r="D9" s="197">
        <v>1739</v>
      </c>
      <c r="E9" s="108">
        <v>0</v>
      </c>
      <c r="F9" s="108">
        <v>1776</v>
      </c>
      <c r="G9" s="108">
        <v>1741</v>
      </c>
      <c r="H9" s="108"/>
      <c r="I9" s="108"/>
      <c r="J9" s="109"/>
      <c r="K9" s="109"/>
      <c r="L9" s="109"/>
      <c r="M9" s="109"/>
      <c r="N9" s="110"/>
      <c r="O9" s="111"/>
      <c r="P9" s="111"/>
      <c r="Q9" s="111"/>
      <c r="R9" s="111"/>
      <c r="S9" s="330">
        <f>SUM(D9:R9)</f>
        <v>5256</v>
      </c>
      <c r="T9" s="145"/>
      <c r="U9" s="131">
        <f>SUM(D9:R9)/45</f>
        <v>116.8</v>
      </c>
      <c r="V9" s="112"/>
      <c r="W9" s="112"/>
      <c r="X9" s="112"/>
      <c r="Y9" s="113"/>
      <c r="Z9" s="2"/>
      <c r="AA9" s="2"/>
      <c r="AB9" s="2"/>
      <c r="AC9" s="2"/>
    </row>
    <row r="10" spans="1:29" ht="18.600000000000001">
      <c r="A10" s="147">
        <v>5</v>
      </c>
      <c r="B10" s="93" t="s">
        <v>4</v>
      </c>
      <c r="C10" s="200"/>
      <c r="D10" s="197">
        <v>1708</v>
      </c>
      <c r="E10" s="108">
        <v>1700</v>
      </c>
      <c r="F10" s="108">
        <v>1793</v>
      </c>
      <c r="G10" s="108">
        <v>1702</v>
      </c>
      <c r="H10" s="108"/>
      <c r="I10" s="108"/>
      <c r="J10" s="109"/>
      <c r="K10" s="109"/>
      <c r="L10" s="109"/>
      <c r="M10" s="109"/>
      <c r="N10" s="110"/>
      <c r="O10" s="111"/>
      <c r="P10" s="111"/>
      <c r="Q10" s="111"/>
      <c r="R10" s="111"/>
      <c r="S10" s="330">
        <f>SUM(D10:R10)</f>
        <v>6903</v>
      </c>
      <c r="T10" s="145"/>
      <c r="U10" s="131">
        <f>SUM(D10:R10)/60</f>
        <v>115.05</v>
      </c>
      <c r="V10" s="112"/>
      <c r="W10" s="112"/>
      <c r="X10" s="112"/>
      <c r="Y10" s="113"/>
      <c r="Z10" s="2"/>
      <c r="AA10" s="2"/>
      <c r="AB10" s="2"/>
      <c r="AC10" s="2"/>
    </row>
    <row r="11" spans="1:29" ht="18.600000000000001">
      <c r="A11" s="147">
        <v>6</v>
      </c>
      <c r="B11" s="93" t="s">
        <v>24</v>
      </c>
      <c r="C11" s="200"/>
      <c r="D11" s="197">
        <v>1749</v>
      </c>
      <c r="E11" s="108">
        <v>1675</v>
      </c>
      <c r="F11" s="108">
        <v>0</v>
      </c>
      <c r="G11" s="108">
        <v>1690</v>
      </c>
      <c r="H11" s="108"/>
      <c r="I11" s="108"/>
      <c r="J11" s="109"/>
      <c r="K11" s="109"/>
      <c r="L11" s="109"/>
      <c r="M11" s="109"/>
      <c r="N11" s="110"/>
      <c r="O11" s="111"/>
      <c r="P11" s="111"/>
      <c r="Q11" s="111"/>
      <c r="R11" s="111"/>
      <c r="S11" s="330">
        <f>SUM(D11:R11)</f>
        <v>5114</v>
      </c>
      <c r="T11" s="145"/>
      <c r="U11" s="131">
        <f>SUM(D11:R11)/45</f>
        <v>113.64444444444445</v>
      </c>
      <c r="V11" s="112"/>
      <c r="W11" s="112"/>
      <c r="X11" s="112"/>
      <c r="Y11" s="113"/>
      <c r="Z11" s="2"/>
      <c r="AA11" s="2"/>
      <c r="AB11" s="2"/>
      <c r="AC11" s="2"/>
    </row>
    <row r="12" spans="1:29" ht="18.600000000000001">
      <c r="A12" s="147">
        <v>7</v>
      </c>
      <c r="B12" s="93" t="s">
        <v>22</v>
      </c>
      <c r="C12" s="200"/>
      <c r="D12" s="197">
        <v>1655</v>
      </c>
      <c r="E12" s="108">
        <v>0</v>
      </c>
      <c r="F12" s="108">
        <v>1704</v>
      </c>
      <c r="G12" s="108">
        <v>0</v>
      </c>
      <c r="H12" s="108"/>
      <c r="I12" s="108"/>
      <c r="J12" s="109"/>
      <c r="K12" s="109"/>
      <c r="L12" s="109"/>
      <c r="M12" s="109"/>
      <c r="N12" s="110"/>
      <c r="O12" s="111"/>
      <c r="P12" s="111"/>
      <c r="Q12" s="111"/>
      <c r="R12" s="111"/>
      <c r="S12" s="330">
        <f>SUM(D12:R12)</f>
        <v>3359</v>
      </c>
      <c r="T12" s="145"/>
      <c r="U12" s="131">
        <f>SUM(D12:R12)/30</f>
        <v>111.96666666666667</v>
      </c>
      <c r="V12" s="112"/>
      <c r="W12" s="112"/>
      <c r="X12" s="112"/>
      <c r="Y12" s="113"/>
      <c r="Z12" s="2"/>
      <c r="AA12" s="2"/>
      <c r="AB12" s="2"/>
      <c r="AC12" s="2"/>
    </row>
    <row r="13" spans="1:29" ht="18.600000000000001">
      <c r="A13" s="147">
        <v>8</v>
      </c>
      <c r="B13" s="93" t="s">
        <v>23</v>
      </c>
      <c r="C13" s="200"/>
      <c r="D13" s="197">
        <v>1646</v>
      </c>
      <c r="E13" s="108">
        <v>1675</v>
      </c>
      <c r="F13" s="108">
        <v>1660</v>
      </c>
      <c r="G13" s="108">
        <v>1721</v>
      </c>
      <c r="H13" s="108"/>
      <c r="I13" s="108"/>
      <c r="J13" s="109"/>
      <c r="K13" s="109"/>
      <c r="L13" s="109"/>
      <c r="M13" s="109"/>
      <c r="N13" s="110"/>
      <c r="O13" s="111"/>
      <c r="P13" s="111"/>
      <c r="Q13" s="111"/>
      <c r="R13" s="111"/>
      <c r="S13" s="330">
        <f>SUM(D13:R13)</f>
        <v>6702</v>
      </c>
      <c r="T13" s="145"/>
      <c r="U13" s="131">
        <f>SUM(D13:R13)/60</f>
        <v>111.7</v>
      </c>
      <c r="V13" s="112"/>
      <c r="W13" s="112"/>
      <c r="X13" s="112"/>
      <c r="Y13" s="113"/>
      <c r="Z13" s="2"/>
      <c r="AA13" s="2"/>
      <c r="AB13" s="2"/>
      <c r="AC13" s="2"/>
    </row>
    <row r="14" spans="1:29" ht="18.600000000000001">
      <c r="A14" s="147">
        <v>9</v>
      </c>
      <c r="B14" s="93" t="s">
        <v>3</v>
      </c>
      <c r="C14" s="200"/>
      <c r="D14" s="197">
        <v>1629</v>
      </c>
      <c r="E14" s="108">
        <v>1677</v>
      </c>
      <c r="F14" s="108">
        <v>1653</v>
      </c>
      <c r="G14" s="108">
        <v>1666</v>
      </c>
      <c r="H14" s="108"/>
      <c r="I14" s="108"/>
      <c r="J14" s="109"/>
      <c r="K14" s="109"/>
      <c r="L14" s="109"/>
      <c r="M14" s="109"/>
      <c r="N14" s="110"/>
      <c r="O14" s="111"/>
      <c r="P14" s="111"/>
      <c r="Q14" s="111"/>
      <c r="R14" s="151"/>
      <c r="S14" s="331">
        <f>SUM(D14:R14)</f>
        <v>6625</v>
      </c>
      <c r="T14" s="145"/>
      <c r="U14" s="131">
        <f>SUM(D14:R14)/60</f>
        <v>110.41666666666667</v>
      </c>
      <c r="V14" s="112"/>
      <c r="W14" s="112"/>
      <c r="X14" s="112"/>
      <c r="Y14" s="113"/>
      <c r="Z14" s="2"/>
      <c r="AA14" s="2"/>
      <c r="AB14" s="2"/>
      <c r="AC14" s="2"/>
    </row>
    <row r="15" spans="1:29" ht="19.2" thickBot="1">
      <c r="A15" s="147">
        <v>10</v>
      </c>
      <c r="B15" s="246" t="s">
        <v>25</v>
      </c>
      <c r="C15" s="296"/>
      <c r="D15" s="293">
        <v>1713</v>
      </c>
      <c r="E15" s="227">
        <v>1633</v>
      </c>
      <c r="F15" s="227">
        <v>1649</v>
      </c>
      <c r="G15" s="227">
        <v>1607</v>
      </c>
      <c r="H15" s="227"/>
      <c r="I15" s="227"/>
      <c r="J15" s="228"/>
      <c r="K15" s="228"/>
      <c r="L15" s="228"/>
      <c r="M15" s="228"/>
      <c r="N15" s="229"/>
      <c r="O15" s="230"/>
      <c r="P15" s="230"/>
      <c r="Q15" s="230"/>
      <c r="R15" s="231"/>
      <c r="S15" s="332">
        <f>SUM(D15:R15)</f>
        <v>6602</v>
      </c>
      <c r="T15" s="239"/>
      <c r="U15" s="131">
        <f>SUM(D15:R15)/60</f>
        <v>110.03333333333333</v>
      </c>
      <c r="V15" s="112"/>
      <c r="W15" s="113"/>
      <c r="X15" s="112"/>
      <c r="Y15" s="113"/>
      <c r="Z15" s="2"/>
      <c r="AA15" s="2"/>
      <c r="AB15" s="2"/>
      <c r="AC15" s="2"/>
    </row>
    <row r="16" spans="1:29" ht="1.5" customHeight="1">
      <c r="A16" s="147"/>
      <c r="B16" s="28"/>
      <c r="C16" s="28"/>
      <c r="D16" s="121"/>
      <c r="E16" s="121"/>
      <c r="F16" s="121"/>
      <c r="G16" s="121"/>
      <c r="H16" s="121"/>
      <c r="I16" s="121"/>
      <c r="J16" s="122"/>
      <c r="K16" s="122"/>
      <c r="L16" s="122"/>
      <c r="M16" s="122"/>
      <c r="N16" s="123"/>
      <c r="O16" s="124"/>
      <c r="P16" s="124"/>
      <c r="Q16" s="124"/>
      <c r="R16" s="124"/>
      <c r="S16" s="125"/>
      <c r="T16" s="124"/>
      <c r="U16" s="120"/>
      <c r="V16" s="112"/>
      <c r="W16" s="113"/>
      <c r="X16" s="112"/>
      <c r="Y16" s="113"/>
      <c r="Z16" s="2"/>
      <c r="AA16" s="2"/>
      <c r="AB16" s="2"/>
      <c r="AC16" s="2"/>
    </row>
    <row r="17" spans="1:29" ht="19.5" customHeight="1" thickBot="1">
      <c r="A17" s="148"/>
      <c r="B17" s="2"/>
      <c r="C17" s="2"/>
      <c r="D17" s="573" t="s">
        <v>1</v>
      </c>
      <c r="E17" s="57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26"/>
      <c r="W17" s="2"/>
      <c r="X17" s="2"/>
      <c r="Y17" s="2"/>
      <c r="Z17" s="2"/>
      <c r="AA17" s="2"/>
      <c r="AB17" s="2"/>
      <c r="AC17" s="2"/>
    </row>
    <row r="18" spans="1:29" ht="22.8" thickTop="1" thickBot="1">
      <c r="A18" s="147"/>
      <c r="B18" s="127" t="s">
        <v>6</v>
      </c>
      <c r="C18" s="300"/>
      <c r="D18" s="103">
        <v>44811</v>
      </c>
      <c r="E18" s="103">
        <v>44825</v>
      </c>
      <c r="F18" s="103">
        <v>44839</v>
      </c>
      <c r="G18" s="103">
        <v>44853</v>
      </c>
      <c r="H18" s="103"/>
      <c r="I18" s="103"/>
      <c r="J18" s="240"/>
      <c r="K18" s="288"/>
      <c r="L18" s="288"/>
      <c r="M18" s="288"/>
      <c r="N18" s="288"/>
      <c r="O18" s="103"/>
      <c r="P18" s="103"/>
      <c r="Q18" s="103"/>
      <c r="R18" s="574" t="s">
        <v>12</v>
      </c>
      <c r="S18" s="575"/>
      <c r="T18" s="576"/>
      <c r="U18" s="133" t="s">
        <v>13</v>
      </c>
      <c r="V18" s="112"/>
      <c r="W18" s="2"/>
      <c r="X18" s="2"/>
      <c r="Y18" s="2"/>
      <c r="Z18" s="2"/>
      <c r="AA18" s="2"/>
      <c r="AB18" s="2"/>
      <c r="AC18" s="2"/>
    </row>
    <row r="19" spans="1:29" ht="18.600000000000001">
      <c r="A19" s="147">
        <v>1</v>
      </c>
      <c r="B19" s="142" t="s">
        <v>27</v>
      </c>
      <c r="C19" s="34"/>
      <c r="D19" s="150">
        <v>1544</v>
      </c>
      <c r="E19" s="136">
        <v>1599</v>
      </c>
      <c r="F19" s="136">
        <v>0</v>
      </c>
      <c r="G19" s="136">
        <v>1576</v>
      </c>
      <c r="H19" s="136"/>
      <c r="I19" s="136"/>
      <c r="J19" s="135"/>
      <c r="K19" s="135"/>
      <c r="L19" s="135"/>
      <c r="M19" s="135"/>
      <c r="N19" s="137"/>
      <c r="O19" s="138"/>
      <c r="P19" s="138"/>
      <c r="Q19" s="138"/>
      <c r="R19" s="138"/>
      <c r="S19" s="143">
        <f>SUM(D19:R19)</f>
        <v>4719</v>
      </c>
      <c r="T19" s="144"/>
      <c r="U19" s="128">
        <f>SUM(D19:R19)/45</f>
        <v>104.86666666666666</v>
      </c>
      <c r="V19" s="129"/>
      <c r="W19" s="130"/>
      <c r="X19" s="130"/>
      <c r="Y19" s="130"/>
      <c r="Z19" s="2"/>
      <c r="AA19" s="2"/>
      <c r="AB19" s="2"/>
      <c r="AC19" s="2"/>
    </row>
    <row r="20" spans="1:29" ht="18.600000000000001">
      <c r="A20" s="147">
        <v>2</v>
      </c>
      <c r="B20" s="93" t="s">
        <v>26</v>
      </c>
      <c r="C20" s="28"/>
      <c r="D20" s="107">
        <v>1537</v>
      </c>
      <c r="E20" s="108">
        <v>1538</v>
      </c>
      <c r="F20" s="108">
        <v>1587</v>
      </c>
      <c r="G20" s="108">
        <v>1617</v>
      </c>
      <c r="H20" s="108"/>
      <c r="I20" s="108"/>
      <c r="J20" s="109"/>
      <c r="K20" s="109"/>
      <c r="L20" s="109"/>
      <c r="M20" s="109"/>
      <c r="N20" s="110"/>
      <c r="O20" s="111"/>
      <c r="P20" s="111"/>
      <c r="Q20" s="111"/>
      <c r="R20" s="111"/>
      <c r="S20" s="119">
        <f>SUM(D20:R20)</f>
        <v>6279</v>
      </c>
      <c r="T20" s="145"/>
      <c r="U20" s="131">
        <f>SUM(D20:R20)/60</f>
        <v>104.65</v>
      </c>
      <c r="V20" s="129"/>
      <c r="W20" s="2"/>
      <c r="X20" s="2"/>
      <c r="Y20" s="2"/>
      <c r="Z20" s="2"/>
      <c r="AA20" s="2"/>
      <c r="AB20" s="2"/>
      <c r="AC20" s="2"/>
    </row>
    <row r="21" spans="1:29" ht="18.600000000000001">
      <c r="A21" s="147">
        <v>3</v>
      </c>
      <c r="B21" s="635" t="s">
        <v>68</v>
      </c>
      <c r="C21" s="28"/>
      <c r="D21" s="107">
        <v>1620</v>
      </c>
      <c r="E21" s="108">
        <v>1576</v>
      </c>
      <c r="F21" s="108">
        <v>0</v>
      </c>
      <c r="G21" s="108">
        <v>1513</v>
      </c>
      <c r="H21" s="108"/>
      <c r="I21" s="108"/>
      <c r="J21" s="109"/>
      <c r="K21" s="109"/>
      <c r="L21" s="109"/>
      <c r="M21" s="109"/>
      <c r="N21" s="110"/>
      <c r="O21" s="111"/>
      <c r="P21" s="111"/>
      <c r="Q21" s="111"/>
      <c r="R21" s="111"/>
      <c r="S21" s="119">
        <f>SUM(D21:R21)</f>
        <v>4709</v>
      </c>
      <c r="T21" s="145"/>
      <c r="U21" s="131">
        <f>SUM(D21:R21)/45</f>
        <v>104.64444444444445</v>
      </c>
      <c r="V21" s="129"/>
      <c r="W21" s="2"/>
      <c r="X21" s="2"/>
      <c r="Y21" s="2"/>
      <c r="Z21" s="2"/>
      <c r="AA21" s="2"/>
      <c r="AB21" s="2"/>
      <c r="AC21" s="2"/>
    </row>
    <row r="22" spans="1:29" ht="18.600000000000001">
      <c r="A22" s="147">
        <v>4</v>
      </c>
      <c r="B22" s="93" t="s">
        <v>69</v>
      </c>
      <c r="C22" s="28"/>
      <c r="D22" s="107">
        <v>1542</v>
      </c>
      <c r="E22" s="108">
        <v>1574</v>
      </c>
      <c r="F22" s="108">
        <v>1583</v>
      </c>
      <c r="G22" s="108">
        <v>1540</v>
      </c>
      <c r="H22" s="108"/>
      <c r="I22" s="108"/>
      <c r="J22" s="109"/>
      <c r="K22" s="109"/>
      <c r="L22" s="109"/>
      <c r="M22" s="109"/>
      <c r="N22" s="110"/>
      <c r="O22" s="111"/>
      <c r="P22" s="111"/>
      <c r="Q22" s="111"/>
      <c r="R22" s="111"/>
      <c r="S22" s="119">
        <f>SUM(D22:R22)</f>
        <v>6239</v>
      </c>
      <c r="T22" s="145"/>
      <c r="U22" s="131">
        <f>SUM(D22:R22)/60</f>
        <v>103.98333333333333</v>
      </c>
      <c r="V22" s="129"/>
      <c r="W22" s="2"/>
      <c r="X22" s="2"/>
      <c r="Y22" s="2"/>
      <c r="Z22" s="2"/>
      <c r="AA22" s="2"/>
      <c r="AB22" s="2"/>
      <c r="AC22" s="2"/>
    </row>
    <row r="23" spans="1:29" ht="18.600000000000001">
      <c r="A23" s="147">
        <v>5</v>
      </c>
      <c r="B23" s="93" t="s">
        <v>30</v>
      </c>
      <c r="C23" s="28"/>
      <c r="D23" s="107">
        <v>1493</v>
      </c>
      <c r="E23" s="108">
        <v>1602</v>
      </c>
      <c r="F23" s="108">
        <v>1569</v>
      </c>
      <c r="G23" s="108">
        <v>1566</v>
      </c>
      <c r="H23" s="108"/>
      <c r="I23" s="108"/>
      <c r="J23" s="109"/>
      <c r="K23" s="109"/>
      <c r="L23" s="109"/>
      <c r="M23" s="109"/>
      <c r="N23" s="110"/>
      <c r="O23" s="111"/>
      <c r="P23" s="111"/>
      <c r="Q23" s="111"/>
      <c r="R23" s="111"/>
      <c r="S23" s="119">
        <f>SUM(D23:R23)</f>
        <v>6230</v>
      </c>
      <c r="T23" s="145"/>
      <c r="U23" s="131">
        <f>SUM(D23:R23)/60</f>
        <v>103.83333333333333</v>
      </c>
      <c r="V23" s="129"/>
      <c r="W23" s="2"/>
      <c r="X23" s="2"/>
      <c r="Y23" s="2"/>
      <c r="Z23" s="2"/>
      <c r="AA23" s="2"/>
      <c r="AB23" s="2"/>
      <c r="AC23" s="2"/>
    </row>
    <row r="24" spans="1:29" ht="18.600000000000001">
      <c r="A24" s="147">
        <v>6</v>
      </c>
      <c r="B24" s="93" t="s">
        <v>28</v>
      </c>
      <c r="C24" s="28"/>
      <c r="D24" s="107">
        <v>1556</v>
      </c>
      <c r="E24" s="108">
        <v>1599</v>
      </c>
      <c r="F24" s="108">
        <v>0</v>
      </c>
      <c r="G24" s="108">
        <v>1505</v>
      </c>
      <c r="H24" s="108"/>
      <c r="I24" s="108"/>
      <c r="J24" s="109"/>
      <c r="K24" s="109"/>
      <c r="L24" s="109"/>
      <c r="M24" s="109"/>
      <c r="N24" s="110"/>
      <c r="O24" s="111"/>
      <c r="P24" s="111"/>
      <c r="Q24" s="111"/>
      <c r="R24" s="111"/>
      <c r="S24" s="119">
        <f>SUM(D24:R24)</f>
        <v>4660</v>
      </c>
      <c r="T24" s="145"/>
      <c r="U24" s="131">
        <f>SUM(D24:R24)/45</f>
        <v>103.55555555555556</v>
      </c>
      <c r="V24" s="129"/>
      <c r="W24" s="2"/>
      <c r="X24" s="2"/>
      <c r="Y24" s="2"/>
      <c r="Z24" s="2"/>
      <c r="AA24" s="2"/>
      <c r="AB24" s="2"/>
      <c r="AC24" s="2"/>
    </row>
    <row r="25" spans="1:29" ht="18.600000000000001">
      <c r="A25" s="147">
        <v>7</v>
      </c>
      <c r="B25" s="313" t="s">
        <v>59</v>
      </c>
      <c r="C25" s="237"/>
      <c r="D25" s="107">
        <v>1539</v>
      </c>
      <c r="E25" s="108">
        <v>1525</v>
      </c>
      <c r="F25" s="108">
        <v>1502</v>
      </c>
      <c r="G25" s="108">
        <v>1487</v>
      </c>
      <c r="H25" s="108"/>
      <c r="I25" s="108"/>
      <c r="J25" s="109"/>
      <c r="K25" s="109"/>
      <c r="L25" s="109"/>
      <c r="M25" s="109"/>
      <c r="N25" s="110"/>
      <c r="O25" s="111"/>
      <c r="P25" s="111"/>
      <c r="Q25" s="111"/>
      <c r="R25" s="111"/>
      <c r="S25" s="119">
        <f>SUM(D25:R25)</f>
        <v>6053</v>
      </c>
      <c r="T25" s="145"/>
      <c r="U25" s="131">
        <f>SUM(D25:R25)/60</f>
        <v>100.88333333333334</v>
      </c>
      <c r="V25" s="129"/>
      <c r="W25" s="2"/>
      <c r="X25" s="2"/>
      <c r="Y25" s="2"/>
      <c r="Z25" s="2"/>
      <c r="AA25" s="2"/>
      <c r="AB25" s="2"/>
      <c r="AC25" s="2"/>
    </row>
    <row r="26" spans="1:29" ht="18.600000000000001">
      <c r="A26" s="147">
        <v>8</v>
      </c>
      <c r="B26" s="93" t="s">
        <v>29</v>
      </c>
      <c r="C26" s="28"/>
      <c r="D26" s="107">
        <v>1413</v>
      </c>
      <c r="E26" s="108">
        <v>1418</v>
      </c>
      <c r="F26" s="108">
        <v>1525</v>
      </c>
      <c r="G26" s="108">
        <v>1437</v>
      </c>
      <c r="H26" s="108"/>
      <c r="I26" s="108"/>
      <c r="J26" s="109"/>
      <c r="K26" s="109"/>
      <c r="L26" s="109"/>
      <c r="M26" s="109"/>
      <c r="N26" s="110"/>
      <c r="O26" s="111"/>
      <c r="P26" s="111"/>
      <c r="Q26" s="111"/>
      <c r="R26" s="111"/>
      <c r="S26" s="119">
        <f>SUM(D26:R26)</f>
        <v>5793</v>
      </c>
      <c r="T26" s="145"/>
      <c r="U26" s="131">
        <f>SUM(D26:R26)/60</f>
        <v>96.55</v>
      </c>
      <c r="V26" s="129"/>
      <c r="W26" s="2"/>
      <c r="X26" s="2"/>
      <c r="Y26" s="2"/>
      <c r="Z26" s="2"/>
      <c r="AA26" s="2"/>
      <c r="AB26" s="2"/>
      <c r="AC26" s="2"/>
    </row>
    <row r="27" spans="1:29" ht="18.600000000000001">
      <c r="A27" s="147">
        <v>9</v>
      </c>
      <c r="B27" s="93" t="s">
        <v>34</v>
      </c>
      <c r="C27" s="28"/>
      <c r="D27" s="107">
        <v>1425</v>
      </c>
      <c r="E27" s="108">
        <v>1381</v>
      </c>
      <c r="F27" s="108">
        <v>1446</v>
      </c>
      <c r="G27" s="108">
        <v>1503</v>
      </c>
      <c r="H27" s="108"/>
      <c r="I27" s="108"/>
      <c r="J27" s="109"/>
      <c r="K27" s="109"/>
      <c r="L27" s="109"/>
      <c r="M27" s="109"/>
      <c r="N27" s="110"/>
      <c r="O27" s="111"/>
      <c r="P27" s="111"/>
      <c r="Q27" s="111"/>
      <c r="R27" s="111"/>
      <c r="S27" s="119">
        <f>SUM(D27:R27)</f>
        <v>5755</v>
      </c>
      <c r="T27" s="145"/>
      <c r="U27" s="131">
        <f>SUM(D27:R27)/60</f>
        <v>95.916666666666671</v>
      </c>
      <c r="V27" s="129"/>
      <c r="W27" s="2"/>
      <c r="X27" s="2"/>
      <c r="Y27" s="2"/>
      <c r="Z27" s="2"/>
      <c r="AA27" s="2"/>
      <c r="AB27" s="2"/>
      <c r="AC27" s="2"/>
    </row>
    <row r="28" spans="1:29" ht="19.2" thickBot="1">
      <c r="A28" s="147">
        <v>10</v>
      </c>
      <c r="B28" s="246" t="s">
        <v>32</v>
      </c>
      <c r="C28" s="291"/>
      <c r="D28" s="292">
        <v>0</v>
      </c>
      <c r="E28" s="227">
        <v>1219</v>
      </c>
      <c r="F28" s="227">
        <v>0</v>
      </c>
      <c r="G28" s="227">
        <v>1291</v>
      </c>
      <c r="H28" s="227"/>
      <c r="I28" s="227"/>
      <c r="J28" s="228"/>
      <c r="K28" s="228"/>
      <c r="L28" s="228"/>
      <c r="M28" s="228"/>
      <c r="N28" s="229"/>
      <c r="O28" s="230"/>
      <c r="P28" s="230"/>
      <c r="Q28" s="230"/>
      <c r="R28" s="230"/>
      <c r="S28" s="233">
        <f>SUM(D28:R28)</f>
        <v>2510</v>
      </c>
      <c r="T28" s="239"/>
      <c r="U28" s="232">
        <f>SUM(D28:R28)/30</f>
        <v>83.666666666666671</v>
      </c>
      <c r="V28" s="237"/>
      <c r="W28" s="582"/>
      <c r="X28" s="582"/>
      <c r="Y28" s="582"/>
      <c r="Z28" s="2"/>
      <c r="AA28" s="2"/>
      <c r="AB28" s="2"/>
      <c r="AC28" s="2"/>
    </row>
    <row r="29" spans="1:29" ht="1.8" customHeight="1">
      <c r="A29" s="147"/>
      <c r="B29" s="27"/>
      <c r="C29" s="28"/>
      <c r="D29" s="114"/>
      <c r="E29" s="115"/>
      <c r="F29" s="115"/>
      <c r="G29" s="115"/>
      <c r="H29" s="115"/>
      <c r="I29" s="115"/>
      <c r="J29" s="116"/>
      <c r="K29" s="116"/>
      <c r="L29" s="116"/>
      <c r="M29" s="116"/>
      <c r="N29" s="117"/>
      <c r="O29" s="118"/>
      <c r="P29" s="118"/>
      <c r="Q29" s="118"/>
      <c r="R29" s="118"/>
      <c r="S29" s="119"/>
      <c r="T29" s="118"/>
      <c r="U29" s="120"/>
      <c r="V29" s="129"/>
      <c r="W29" s="582"/>
      <c r="X29" s="582"/>
      <c r="Y29" s="582"/>
      <c r="Z29" s="2"/>
      <c r="AA29" s="2"/>
      <c r="AB29" s="2"/>
      <c r="AC29" s="2"/>
    </row>
    <row r="30" spans="1:29" ht="9.75" hidden="1" customHeight="1">
      <c r="A30" s="147"/>
      <c r="B30" s="2"/>
      <c r="C30" s="28"/>
      <c r="D30" s="115"/>
      <c r="E30" s="115"/>
      <c r="F30" s="115"/>
      <c r="G30" s="115"/>
      <c r="H30" s="115"/>
      <c r="I30" s="115"/>
      <c r="J30" s="116"/>
      <c r="K30" s="116"/>
      <c r="L30" s="116"/>
      <c r="M30" s="116"/>
      <c r="N30" s="117"/>
      <c r="O30" s="118"/>
      <c r="P30" s="118"/>
      <c r="Q30" s="118"/>
      <c r="R30" s="118"/>
      <c r="S30" s="119"/>
      <c r="T30" s="118"/>
      <c r="U30" s="120"/>
      <c r="V30" s="129"/>
      <c r="W30" s="7"/>
      <c r="X30" s="7"/>
      <c r="Y30" s="7"/>
      <c r="Z30" s="2"/>
      <c r="AA30" s="2"/>
      <c r="AB30" s="2"/>
      <c r="AC30" s="2"/>
    </row>
    <row r="31" spans="1:29" ht="22.8" customHeight="1" thickBot="1">
      <c r="A31" s="147"/>
      <c r="B31" s="2"/>
      <c r="C31" s="28"/>
      <c r="D31" s="573" t="s">
        <v>1</v>
      </c>
      <c r="E31" s="573"/>
      <c r="F31" s="115"/>
      <c r="G31" s="115"/>
      <c r="H31" s="115"/>
      <c r="I31" s="115"/>
      <c r="J31" s="116"/>
      <c r="K31" s="116"/>
      <c r="L31" s="116"/>
      <c r="M31" s="116"/>
      <c r="N31" s="117"/>
      <c r="O31" s="118"/>
      <c r="P31" s="118"/>
      <c r="Q31" s="118"/>
      <c r="R31" s="118"/>
      <c r="S31" s="119"/>
      <c r="T31" s="118"/>
      <c r="U31" s="120"/>
      <c r="V31" s="129"/>
      <c r="W31" s="7"/>
      <c r="X31" s="7"/>
      <c r="Y31" s="7"/>
      <c r="Z31" s="2"/>
      <c r="AA31" s="2"/>
      <c r="AB31" s="2"/>
      <c r="AC31" s="2"/>
    </row>
    <row r="32" spans="1:29" ht="22.8" thickTop="1" thickBot="1">
      <c r="A32" s="147"/>
      <c r="B32" s="132" t="s">
        <v>31</v>
      </c>
      <c r="C32" s="34"/>
      <c r="D32" s="103">
        <v>44811</v>
      </c>
      <c r="E32" s="103">
        <v>44825</v>
      </c>
      <c r="F32" s="103">
        <v>44839</v>
      </c>
      <c r="G32" s="103">
        <v>44853</v>
      </c>
      <c r="H32" s="103"/>
      <c r="I32" s="103"/>
      <c r="J32" s="240"/>
      <c r="K32" s="288"/>
      <c r="L32" s="288"/>
      <c r="M32" s="288"/>
      <c r="N32" s="288"/>
      <c r="O32" s="103"/>
      <c r="P32" s="103"/>
      <c r="Q32" s="103"/>
      <c r="R32" s="574" t="s">
        <v>12</v>
      </c>
      <c r="S32" s="575"/>
      <c r="T32" s="576"/>
      <c r="U32" s="133" t="s">
        <v>13</v>
      </c>
      <c r="V32" s="129"/>
      <c r="W32" s="134"/>
      <c r="X32" s="134"/>
      <c r="Y32" s="134"/>
      <c r="Z32" s="2"/>
      <c r="AA32" s="2"/>
      <c r="AB32" s="2"/>
      <c r="AC32" s="2"/>
    </row>
    <row r="33" spans="1:29" ht="18.600000000000001">
      <c r="A33" s="147">
        <v>1</v>
      </c>
      <c r="B33" s="142" t="s">
        <v>33</v>
      </c>
      <c r="C33" s="300"/>
      <c r="D33" s="135">
        <v>0</v>
      </c>
      <c r="E33" s="135">
        <v>1437</v>
      </c>
      <c r="F33" s="136">
        <v>1343</v>
      </c>
      <c r="G33" s="136">
        <v>0</v>
      </c>
      <c r="H33" s="136"/>
      <c r="I33" s="136"/>
      <c r="J33" s="136"/>
      <c r="K33" s="136"/>
      <c r="L33" s="135"/>
      <c r="M33" s="135"/>
      <c r="N33" s="342"/>
      <c r="O33" s="137"/>
      <c r="P33" s="304"/>
      <c r="Q33" s="138"/>
      <c r="R33" s="334"/>
      <c r="S33" s="374">
        <f>SUM(D33:R33)</f>
        <v>2780</v>
      </c>
      <c r="T33" s="144"/>
      <c r="U33" s="128">
        <f>SUM(D33:R33)/30</f>
        <v>92.666666666666671</v>
      </c>
      <c r="V33" s="129"/>
      <c r="W33" s="134"/>
      <c r="X33" s="134"/>
      <c r="Y33" s="134"/>
      <c r="Z33" s="2"/>
      <c r="AA33" s="2"/>
      <c r="AB33" s="2"/>
      <c r="AC33" s="2"/>
    </row>
    <row r="34" spans="1:29" ht="18.600000000000001">
      <c r="A34" s="147">
        <v>2</v>
      </c>
      <c r="B34" s="93" t="s">
        <v>72</v>
      </c>
      <c r="C34" s="335"/>
      <c r="D34" s="109">
        <v>1313</v>
      </c>
      <c r="E34" s="109">
        <v>1305</v>
      </c>
      <c r="F34" s="108">
        <v>1517</v>
      </c>
      <c r="G34" s="108">
        <v>0</v>
      </c>
      <c r="H34" s="108"/>
      <c r="I34" s="108"/>
      <c r="J34" s="108"/>
      <c r="K34" s="107"/>
      <c r="L34" s="107"/>
      <c r="M34" s="107"/>
      <c r="N34" s="314"/>
      <c r="O34" s="307"/>
      <c r="P34" s="314"/>
      <c r="Q34" s="314"/>
      <c r="R34" s="337"/>
      <c r="S34" s="375">
        <f>SUM(D34:R34)</f>
        <v>4135</v>
      </c>
      <c r="T34" s="333"/>
      <c r="U34" s="131">
        <f>SUM(D34:R34)/45</f>
        <v>91.888888888888886</v>
      </c>
      <c r="V34" s="129"/>
      <c r="W34" s="134"/>
      <c r="X34" s="134"/>
      <c r="Y34" s="134"/>
      <c r="Z34" s="2"/>
      <c r="AA34" s="2"/>
      <c r="AB34" s="2"/>
      <c r="AC34" s="2"/>
    </row>
    <row r="35" spans="1:29" ht="18.600000000000001">
      <c r="A35" s="147">
        <v>3</v>
      </c>
      <c r="B35" s="93" t="s">
        <v>40</v>
      </c>
      <c r="C35" s="146"/>
      <c r="D35" s="109">
        <v>0</v>
      </c>
      <c r="E35" s="201">
        <v>1404</v>
      </c>
      <c r="F35" s="202">
        <v>1341</v>
      </c>
      <c r="G35" s="202">
        <v>0</v>
      </c>
      <c r="H35" s="108"/>
      <c r="I35" s="108"/>
      <c r="J35" s="108"/>
      <c r="K35" s="108"/>
      <c r="L35" s="109"/>
      <c r="M35" s="109"/>
      <c r="N35" s="139"/>
      <c r="O35" s="110"/>
      <c r="P35" s="314"/>
      <c r="Q35" s="111"/>
      <c r="R35" s="336"/>
      <c r="S35" s="375">
        <f>SUM(D35:R35)</f>
        <v>2745</v>
      </c>
      <c r="T35" s="146"/>
      <c r="U35" s="131">
        <f>SUM(D35:R35)/30</f>
        <v>91.5</v>
      </c>
      <c r="V35" s="129"/>
      <c r="W35" s="134"/>
      <c r="X35" s="134"/>
      <c r="Y35" s="134"/>
      <c r="Z35" s="2"/>
      <c r="AA35" s="2"/>
      <c r="AB35" s="2"/>
      <c r="AC35" s="2"/>
    </row>
    <row r="36" spans="1:29" ht="18.600000000000001">
      <c r="A36" s="147">
        <v>4</v>
      </c>
      <c r="B36" s="93" t="s">
        <v>36</v>
      </c>
      <c r="C36" s="335"/>
      <c r="D36" s="109">
        <v>1328</v>
      </c>
      <c r="E36" s="109">
        <v>0</v>
      </c>
      <c r="F36" s="108">
        <v>1417</v>
      </c>
      <c r="G36" s="108">
        <v>0</v>
      </c>
      <c r="H36" s="108"/>
      <c r="I36" s="108"/>
      <c r="J36" s="108"/>
      <c r="K36" s="107"/>
      <c r="L36" s="107"/>
      <c r="M36" s="107"/>
      <c r="N36" s="314"/>
      <c r="O36" s="307"/>
      <c r="P36" s="314"/>
      <c r="Q36" s="314"/>
      <c r="R36" s="337"/>
      <c r="S36" s="375">
        <f>SUM(D36:R36)</f>
        <v>2745</v>
      </c>
      <c r="T36" s="333"/>
      <c r="U36" s="131">
        <f>SUM(D36:R36)/30</f>
        <v>91.5</v>
      </c>
      <c r="V36" s="129"/>
      <c r="W36" s="140"/>
      <c r="X36" s="140"/>
      <c r="Y36" s="140"/>
      <c r="Z36" s="2"/>
      <c r="AA36" s="2"/>
      <c r="AB36" s="2"/>
      <c r="AC36" s="2"/>
    </row>
    <row r="37" spans="1:29" ht="18.600000000000001">
      <c r="A37" s="147">
        <v>5</v>
      </c>
      <c r="B37" s="93" t="s">
        <v>41</v>
      </c>
      <c r="C37" s="146"/>
      <c r="D37" s="109">
        <v>0</v>
      </c>
      <c r="E37" s="201">
        <v>1376</v>
      </c>
      <c r="F37" s="202">
        <v>1357</v>
      </c>
      <c r="G37" s="202">
        <v>0</v>
      </c>
      <c r="H37" s="108"/>
      <c r="I37" s="108"/>
      <c r="J37" s="108"/>
      <c r="K37" s="108"/>
      <c r="L37" s="109"/>
      <c r="M37" s="109"/>
      <c r="N37" s="139"/>
      <c r="O37" s="110"/>
      <c r="P37" s="314"/>
      <c r="Q37" s="111"/>
      <c r="R37" s="336"/>
      <c r="S37" s="375">
        <f>SUM(D37:R37)</f>
        <v>2733</v>
      </c>
      <c r="T37" s="146"/>
      <c r="U37" s="131">
        <f>SUM(D37:R37)/30</f>
        <v>91.1</v>
      </c>
      <c r="V37" s="129"/>
      <c r="W37" s="582"/>
      <c r="X37" s="582"/>
      <c r="Y37" s="582"/>
      <c r="Z37" s="2"/>
      <c r="AA37" s="2"/>
      <c r="AB37" s="2"/>
      <c r="AC37" s="2"/>
    </row>
    <row r="38" spans="1:29" ht="18.600000000000001">
      <c r="A38" s="147">
        <v>6</v>
      </c>
      <c r="B38" s="93" t="s">
        <v>38</v>
      </c>
      <c r="C38" s="335"/>
      <c r="D38" s="109">
        <v>1326</v>
      </c>
      <c r="E38" s="109">
        <v>1327</v>
      </c>
      <c r="F38" s="108">
        <v>1358</v>
      </c>
      <c r="G38" s="108">
        <v>1262</v>
      </c>
      <c r="H38" s="108"/>
      <c r="I38" s="108"/>
      <c r="J38" s="108"/>
      <c r="K38" s="108"/>
      <c r="L38" s="109"/>
      <c r="M38" s="109"/>
      <c r="N38" s="139"/>
      <c r="O38" s="110"/>
      <c r="P38" s="110"/>
      <c r="Q38" s="111"/>
      <c r="R38" s="336"/>
      <c r="S38" s="375">
        <f>SUM(D38:R38)</f>
        <v>5273</v>
      </c>
      <c r="T38" s="145"/>
      <c r="U38" s="131">
        <f>SUM(D38:R38)/60</f>
        <v>87.88333333333334</v>
      </c>
      <c r="V38" s="129"/>
      <c r="W38" s="134"/>
      <c r="X38" s="134"/>
      <c r="Y38" s="134"/>
      <c r="Z38" s="2"/>
      <c r="AA38" s="2"/>
      <c r="AB38" s="2"/>
      <c r="AC38" s="2"/>
    </row>
    <row r="39" spans="1:29" ht="18.600000000000001">
      <c r="A39" s="147">
        <v>7</v>
      </c>
      <c r="B39" s="93" t="s">
        <v>39</v>
      </c>
      <c r="C39" s="335"/>
      <c r="D39" s="109">
        <v>1375</v>
      </c>
      <c r="E39" s="108">
        <v>1329</v>
      </c>
      <c r="F39" s="108">
        <v>1300</v>
      </c>
      <c r="G39" s="108">
        <v>1239</v>
      </c>
      <c r="H39" s="108"/>
      <c r="I39" s="108"/>
      <c r="J39" s="109"/>
      <c r="K39" s="109"/>
      <c r="L39" s="109"/>
      <c r="M39" s="109"/>
      <c r="N39" s="110"/>
      <c r="O39" s="111"/>
      <c r="P39" s="111"/>
      <c r="Q39" s="111"/>
      <c r="R39" s="336"/>
      <c r="S39" s="375">
        <f>SUM(D39:R39)</f>
        <v>5243</v>
      </c>
      <c r="T39" s="145"/>
      <c r="U39" s="131">
        <f>SUM(D39:R39)/60</f>
        <v>87.38333333333334</v>
      </c>
      <c r="V39" s="129"/>
      <c r="W39" s="134"/>
      <c r="X39" s="134"/>
      <c r="Y39" s="134"/>
      <c r="Z39" s="2"/>
      <c r="AA39" s="2"/>
      <c r="AB39" s="2"/>
      <c r="AC39" s="2"/>
    </row>
    <row r="40" spans="1:29" ht="18.600000000000001">
      <c r="A40" s="147">
        <v>8</v>
      </c>
      <c r="B40" s="93" t="s">
        <v>35</v>
      </c>
      <c r="C40" s="149"/>
      <c r="D40" s="197">
        <v>1300</v>
      </c>
      <c r="E40" s="108">
        <v>0</v>
      </c>
      <c r="F40" s="108">
        <v>0</v>
      </c>
      <c r="G40" s="108">
        <v>0</v>
      </c>
      <c r="H40" s="108"/>
      <c r="I40" s="108"/>
      <c r="J40" s="109"/>
      <c r="K40" s="109"/>
      <c r="L40" s="109"/>
      <c r="M40" s="109"/>
      <c r="N40" s="110"/>
      <c r="O40" s="111"/>
      <c r="P40" s="111"/>
      <c r="Q40" s="111"/>
      <c r="R40" s="336"/>
      <c r="S40" s="375">
        <f>SUM(D40:R40)</f>
        <v>1300</v>
      </c>
      <c r="T40" s="145"/>
      <c r="U40" s="131">
        <f>SUM(D40:R40)/15</f>
        <v>86.666666666666671</v>
      </c>
      <c r="V40" s="129"/>
      <c r="W40" s="578"/>
      <c r="X40" s="578"/>
      <c r="Y40" s="578"/>
      <c r="Z40" s="2"/>
      <c r="AA40" s="2"/>
      <c r="AB40" s="2"/>
      <c r="AC40" s="2"/>
    </row>
    <row r="41" spans="1:29" ht="18.600000000000001">
      <c r="A41" s="147">
        <v>9</v>
      </c>
      <c r="B41" s="93" t="s">
        <v>43</v>
      </c>
      <c r="C41" s="149"/>
      <c r="D41" s="373">
        <v>1232</v>
      </c>
      <c r="E41" s="372">
        <v>0</v>
      </c>
      <c r="F41" s="372">
        <v>1262</v>
      </c>
      <c r="G41" s="372">
        <v>1280</v>
      </c>
      <c r="H41" s="372"/>
      <c r="I41" s="372"/>
      <c r="J41" s="371"/>
      <c r="K41" s="371"/>
      <c r="L41" s="371"/>
      <c r="M41" s="371"/>
      <c r="N41" s="377"/>
      <c r="O41" s="378"/>
      <c r="P41" s="378"/>
      <c r="Q41" s="378"/>
      <c r="R41" s="379"/>
      <c r="S41" s="375">
        <f>SUM(D41:R41)</f>
        <v>3774</v>
      </c>
      <c r="T41" s="145"/>
      <c r="U41" s="131">
        <f>SUM(D41:R41)/45</f>
        <v>83.86666666666666</v>
      </c>
      <c r="V41" s="129"/>
      <c r="W41" s="343"/>
      <c r="X41" s="343"/>
      <c r="Y41" s="343"/>
      <c r="Z41" s="2"/>
      <c r="AA41" s="2"/>
      <c r="AB41" s="2"/>
      <c r="AC41" s="2"/>
    </row>
    <row r="42" spans="1:29" ht="19.2" thickBot="1">
      <c r="A42" s="147">
        <v>10</v>
      </c>
      <c r="B42" s="246" t="s">
        <v>67</v>
      </c>
      <c r="C42" s="338"/>
      <c r="D42" s="228">
        <v>0</v>
      </c>
      <c r="E42" s="227">
        <v>0</v>
      </c>
      <c r="F42" s="227">
        <v>0</v>
      </c>
      <c r="G42" s="227">
        <v>0</v>
      </c>
      <c r="H42" s="227"/>
      <c r="I42" s="227"/>
      <c r="J42" s="227"/>
      <c r="K42" s="227"/>
      <c r="L42" s="228"/>
      <c r="M42" s="228"/>
      <c r="N42" s="339"/>
      <c r="O42" s="229"/>
      <c r="P42" s="229"/>
      <c r="Q42" s="230"/>
      <c r="R42" s="340"/>
      <c r="S42" s="376">
        <f>SUM(D42:R42)</f>
        <v>0</v>
      </c>
      <c r="T42" s="239"/>
      <c r="U42" s="232">
        <f>SUM(D42:R42)/15</f>
        <v>0</v>
      </c>
      <c r="V42" s="129"/>
      <c r="W42" s="7"/>
      <c r="X42" s="7"/>
      <c r="Y42" s="7"/>
      <c r="Z42" s="2"/>
      <c r="AA42" s="2"/>
      <c r="AB42" s="2"/>
      <c r="AC42" s="2"/>
    </row>
    <row r="43" spans="1:29" ht="19.5" customHeight="1" thickBot="1">
      <c r="A43" s="147"/>
      <c r="B43" s="2"/>
      <c r="C43" s="28"/>
      <c r="D43" s="573" t="s">
        <v>1</v>
      </c>
      <c r="E43" s="573"/>
      <c r="F43" s="115"/>
      <c r="G43" s="115"/>
      <c r="H43" s="115"/>
      <c r="I43" s="115"/>
      <c r="J43" s="116"/>
      <c r="K43" s="116"/>
      <c r="L43" s="116"/>
      <c r="M43" s="116"/>
      <c r="N43" s="117"/>
      <c r="O43" s="118"/>
      <c r="P43" s="118"/>
      <c r="Q43" s="118"/>
      <c r="R43" s="118"/>
      <c r="S43" s="119"/>
      <c r="T43" s="118"/>
      <c r="U43" s="120"/>
      <c r="V43" s="129"/>
      <c r="W43" s="578"/>
      <c r="X43" s="578"/>
      <c r="Y43" s="578"/>
      <c r="Z43" s="2"/>
      <c r="AA43" s="2"/>
      <c r="AB43" s="2"/>
      <c r="AC43" s="2"/>
    </row>
    <row r="44" spans="1:29" ht="19.5" customHeight="1" thickTop="1">
      <c r="A44" s="147"/>
      <c r="B44" s="132" t="s">
        <v>71</v>
      </c>
      <c r="C44" s="34"/>
      <c r="D44" s="103">
        <v>44811</v>
      </c>
      <c r="E44" s="103">
        <v>44825</v>
      </c>
      <c r="F44" s="103">
        <v>44839</v>
      </c>
      <c r="G44" s="103">
        <v>44853</v>
      </c>
      <c r="H44" s="103"/>
      <c r="I44" s="103"/>
      <c r="J44" s="240"/>
      <c r="K44" s="288"/>
      <c r="L44" s="288"/>
      <c r="M44" s="288"/>
      <c r="N44" s="288"/>
      <c r="O44" s="103"/>
      <c r="P44" s="103"/>
      <c r="Q44" s="103"/>
      <c r="R44" s="574" t="s">
        <v>12</v>
      </c>
      <c r="S44" s="575"/>
      <c r="T44" s="576"/>
      <c r="U44" s="133" t="s">
        <v>13</v>
      </c>
      <c r="V44" s="129"/>
      <c r="W44" s="578"/>
      <c r="X44" s="578"/>
      <c r="Y44" s="578"/>
      <c r="Z44" s="2"/>
      <c r="AA44" s="2"/>
      <c r="AB44" s="2"/>
      <c r="AC44" s="2"/>
    </row>
    <row r="45" spans="1:29" ht="18.600000000000001">
      <c r="A45" s="147">
        <v>1</v>
      </c>
      <c r="B45" s="93" t="s">
        <v>37</v>
      </c>
      <c r="C45" s="149"/>
      <c r="D45" s="109">
        <v>0</v>
      </c>
      <c r="E45" s="109">
        <v>0</v>
      </c>
      <c r="F45" s="108">
        <v>0</v>
      </c>
      <c r="G45" s="108"/>
      <c r="H45" s="108"/>
      <c r="I45" s="108"/>
      <c r="J45" s="108"/>
      <c r="K45" s="108"/>
      <c r="L45" s="109"/>
      <c r="M45" s="109"/>
      <c r="N45" s="139"/>
      <c r="O45" s="110"/>
      <c r="P45" s="110"/>
      <c r="Q45" s="111"/>
      <c r="R45" s="111"/>
      <c r="S45" s="119">
        <f>SUM(D45:R45)</f>
        <v>0</v>
      </c>
      <c r="T45" s="145"/>
      <c r="U45" s="131">
        <f>SUM(D45:R45)/15</f>
        <v>0</v>
      </c>
      <c r="V45" s="129"/>
      <c r="W45" s="7"/>
      <c r="X45" s="7"/>
      <c r="Y45" s="7"/>
      <c r="Z45" s="2"/>
      <c r="AA45" s="2"/>
      <c r="AB45" s="2"/>
      <c r="AC45" s="2"/>
    </row>
    <row r="46" spans="1:29" ht="19.2" thickBot="1">
      <c r="A46" s="147">
        <v>2</v>
      </c>
      <c r="B46" s="246" t="s">
        <v>44</v>
      </c>
      <c r="C46" s="247"/>
      <c r="D46" s="292">
        <v>0</v>
      </c>
      <c r="E46" s="227">
        <v>0</v>
      </c>
      <c r="F46" s="227">
        <v>0</v>
      </c>
      <c r="G46" s="227"/>
      <c r="H46" s="227"/>
      <c r="I46" s="227"/>
      <c r="J46" s="228"/>
      <c r="K46" s="228"/>
      <c r="L46" s="228"/>
      <c r="M46" s="228"/>
      <c r="N46" s="229"/>
      <c r="O46" s="230"/>
      <c r="P46" s="230"/>
      <c r="Q46" s="230"/>
      <c r="R46" s="230"/>
      <c r="S46" s="233">
        <f>SUM(D46:R46)</f>
        <v>0</v>
      </c>
      <c r="T46" s="239"/>
      <c r="U46" s="232">
        <f>SUM(D46:R46)/15</f>
        <v>0</v>
      </c>
      <c r="V46" s="129"/>
      <c r="W46" s="7"/>
      <c r="X46" s="7"/>
      <c r="Y46" s="7"/>
      <c r="Z46" s="2"/>
      <c r="AA46" s="2"/>
      <c r="AB46" s="2"/>
      <c r="AC46" s="2"/>
    </row>
    <row r="47" spans="1:29" ht="18.600000000000001">
      <c r="A47" s="147">
        <v>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129"/>
      <c r="W47" s="134"/>
      <c r="X47" s="134"/>
      <c r="Y47" s="134"/>
      <c r="Z47" s="2"/>
      <c r="AA47" s="2"/>
      <c r="AB47" s="2"/>
      <c r="AC47" s="2"/>
    </row>
    <row r="48" spans="1:29" ht="18.600000000000001">
      <c r="A48" s="147"/>
      <c r="B48" s="205" t="s">
        <v>70</v>
      </c>
      <c r="C48" s="205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129"/>
      <c r="W48" s="2"/>
      <c r="X48" s="2"/>
      <c r="Y48" s="2"/>
      <c r="Z48" s="2"/>
      <c r="AA48" s="2"/>
      <c r="AB48" s="2"/>
      <c r="AC48" s="2"/>
    </row>
    <row r="49" spans="1:29" ht="18.600000000000001">
      <c r="A49" s="7"/>
      <c r="B49" s="341"/>
      <c r="C49" s="341"/>
      <c r="D49" s="114"/>
      <c r="E49" s="115"/>
      <c r="F49" s="115"/>
      <c r="G49" s="115"/>
      <c r="H49" s="115"/>
      <c r="I49" s="115"/>
      <c r="J49" s="116"/>
      <c r="K49" s="116"/>
      <c r="L49" s="116"/>
      <c r="M49" s="116"/>
      <c r="N49" s="117"/>
      <c r="O49" s="118"/>
      <c r="P49" s="118"/>
      <c r="Q49" s="118"/>
      <c r="R49" s="118"/>
      <c r="S49" s="119"/>
      <c r="T49" s="118"/>
      <c r="U49" s="120"/>
      <c r="V49" s="129"/>
      <c r="W49" s="2"/>
      <c r="X49" s="2"/>
      <c r="Y49" s="2"/>
      <c r="Z49" s="2"/>
      <c r="AA49" s="2"/>
      <c r="AB49" s="2"/>
      <c r="AC49" s="2"/>
    </row>
    <row r="50" spans="1:29" ht="18.75" customHeight="1">
      <c r="A50" s="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126"/>
      <c r="W50" s="2"/>
      <c r="X50" s="2"/>
      <c r="Y50" s="2"/>
      <c r="Z50" s="2"/>
      <c r="AA50" s="2"/>
      <c r="AB50" s="2"/>
      <c r="AC50" s="2"/>
    </row>
    <row r="51" spans="1:29" ht="19.5" customHeight="1">
      <c r="A51" s="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26"/>
      <c r="W51" s="2"/>
      <c r="X51" s="2"/>
      <c r="Y51" s="2"/>
      <c r="Z51" s="2"/>
      <c r="AA51" s="2"/>
      <c r="AB51" s="2"/>
      <c r="AC51" s="2"/>
    </row>
    <row r="52" spans="1:29">
      <c r="A52" s="2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141"/>
      <c r="W52" s="2"/>
      <c r="X52" s="2"/>
      <c r="Y52" s="2"/>
      <c r="Z52" s="2"/>
      <c r="AA52" s="2"/>
      <c r="AB52" s="2"/>
      <c r="AC52" s="2"/>
    </row>
    <row r="53" spans="1:29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</sheetData>
  <sortState xmlns:xlrd2="http://schemas.microsoft.com/office/spreadsheetml/2017/richdata2" ref="B33:U42">
    <sortCondition descending="1" ref="U33:U42"/>
  </sortState>
  <mergeCells count="14">
    <mergeCell ref="D43:E43"/>
    <mergeCell ref="R44:T44"/>
    <mergeCell ref="D4:E4"/>
    <mergeCell ref="W44:Y44"/>
    <mergeCell ref="D17:E17"/>
    <mergeCell ref="D31:E31"/>
    <mergeCell ref="R4:T4"/>
    <mergeCell ref="R18:T18"/>
    <mergeCell ref="R32:T32"/>
    <mergeCell ref="W43:Y43"/>
    <mergeCell ref="W28:Y28"/>
    <mergeCell ref="W29:Y29"/>
    <mergeCell ref="W37:Y37"/>
    <mergeCell ref="W40:Y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2"/>
  <sheetViews>
    <sheetView workbookViewId="0">
      <selection activeCell="T9" sqref="T9"/>
    </sheetView>
  </sheetViews>
  <sheetFormatPr defaultRowHeight="14.4"/>
  <cols>
    <col min="1" max="1" width="6.6640625" customWidth="1"/>
    <col min="9" max="9" width="22.88671875" customWidth="1"/>
  </cols>
  <sheetData>
    <row r="1" spans="1:29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2"/>
      <c r="B2" s="2"/>
      <c r="C2" s="2"/>
      <c r="D2" s="2"/>
      <c r="E2" s="2"/>
      <c r="F2" s="2"/>
      <c r="G2" s="2"/>
      <c r="H2" s="583" t="s">
        <v>17</v>
      </c>
      <c r="I2" s="584"/>
      <c r="J2" s="584"/>
      <c r="K2" s="584"/>
      <c r="L2" s="584"/>
      <c r="M2" s="584"/>
      <c r="N2" s="584"/>
      <c r="O2" s="584"/>
      <c r="P2" s="584"/>
      <c r="Q2" s="58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2" thickBot="1">
      <c r="A3" s="2"/>
      <c r="B3" s="2"/>
      <c r="C3" s="2"/>
      <c r="D3" s="2"/>
      <c r="E3" s="2"/>
      <c r="F3" s="2"/>
      <c r="G3" s="2"/>
      <c r="H3" s="167"/>
      <c r="I3" s="623"/>
      <c r="J3" s="623"/>
      <c r="K3" s="623"/>
      <c r="L3" s="623"/>
      <c r="M3" s="168"/>
      <c r="N3" s="168"/>
      <c r="O3" s="168"/>
      <c r="P3" s="168"/>
      <c r="Q3" s="16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8" thickTop="1" thickBot="1">
      <c r="A4" s="2"/>
      <c r="B4" s="2"/>
      <c r="C4" s="2"/>
      <c r="D4" s="2"/>
      <c r="E4" s="2"/>
      <c r="F4" s="2"/>
      <c r="G4" s="2"/>
      <c r="H4" s="170"/>
      <c r="I4" s="171"/>
      <c r="J4" s="152" t="s">
        <v>18</v>
      </c>
      <c r="K4" s="153">
        <f>SUM(J6:J38)</f>
        <v>5</v>
      </c>
      <c r="L4" s="152" t="s">
        <v>18</v>
      </c>
      <c r="M4" s="154">
        <f>SUM(M6:M37)</f>
        <v>37</v>
      </c>
      <c r="N4" s="152" t="s">
        <v>18</v>
      </c>
      <c r="O4" s="153">
        <f>SUM(O6:O37)</f>
        <v>275</v>
      </c>
      <c r="P4" s="152" t="s">
        <v>18</v>
      </c>
      <c r="Q4" s="155">
        <f>SUM(Q6:Q37)</f>
        <v>563</v>
      </c>
      <c r="R4" s="156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2" thickTop="1" thickBot="1">
      <c r="A5" s="2"/>
      <c r="B5" s="2"/>
      <c r="C5" s="2"/>
      <c r="D5" s="2"/>
      <c r="E5" s="2"/>
      <c r="F5" s="2"/>
      <c r="G5" s="157" t="s">
        <v>19</v>
      </c>
      <c r="H5" s="627" t="s">
        <v>20</v>
      </c>
      <c r="I5" s="628"/>
      <c r="J5" s="625" t="s">
        <v>45</v>
      </c>
      <c r="K5" s="624"/>
      <c r="L5" s="624" t="s">
        <v>48</v>
      </c>
      <c r="M5" s="624"/>
      <c r="N5" s="624" t="s">
        <v>46</v>
      </c>
      <c r="O5" s="624"/>
      <c r="P5" s="624" t="s">
        <v>47</v>
      </c>
      <c r="Q5" s="62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>
      <c r="A6" s="2"/>
      <c r="B6" s="2"/>
      <c r="C6" s="2"/>
      <c r="D6" s="2"/>
      <c r="E6" s="2"/>
      <c r="F6" s="2"/>
      <c r="G6" s="166">
        <v>1</v>
      </c>
      <c r="H6" s="617" t="s">
        <v>64</v>
      </c>
      <c r="I6" s="618" t="s">
        <v>64</v>
      </c>
      <c r="J6" s="619">
        <v>5</v>
      </c>
      <c r="K6" s="619">
        <v>5</v>
      </c>
      <c r="L6" s="616">
        <v>17</v>
      </c>
      <c r="M6" s="616">
        <v>17</v>
      </c>
      <c r="N6" s="620">
        <v>17</v>
      </c>
      <c r="O6" s="620">
        <v>17</v>
      </c>
      <c r="P6" s="621">
        <v>11</v>
      </c>
      <c r="Q6" s="622">
        <v>11</v>
      </c>
      <c r="R6" s="134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>
      <c r="A7" s="2"/>
      <c r="B7" s="2"/>
      <c r="C7" s="2"/>
      <c r="D7" s="2"/>
      <c r="E7" s="2"/>
      <c r="F7" s="2"/>
      <c r="G7" s="166">
        <v>2</v>
      </c>
      <c r="H7" s="613" t="s">
        <v>63</v>
      </c>
      <c r="I7" s="615" t="s">
        <v>63</v>
      </c>
      <c r="J7" s="592">
        <v>0</v>
      </c>
      <c r="K7" s="592">
        <v>0</v>
      </c>
      <c r="L7" s="593">
        <v>13</v>
      </c>
      <c r="M7" s="593">
        <v>13</v>
      </c>
      <c r="N7" s="594">
        <v>20</v>
      </c>
      <c r="O7" s="594">
        <v>20</v>
      </c>
      <c r="P7" s="595">
        <v>10</v>
      </c>
      <c r="Q7" s="596">
        <v>10</v>
      </c>
      <c r="R7" s="134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600000000000001">
      <c r="A8" s="2"/>
      <c r="B8" s="2"/>
      <c r="C8" s="2"/>
      <c r="D8" s="2"/>
      <c r="E8" s="2"/>
      <c r="F8" s="2"/>
      <c r="G8" s="166">
        <v>3</v>
      </c>
      <c r="H8" s="613" t="s">
        <v>11</v>
      </c>
      <c r="I8" s="615" t="s">
        <v>11</v>
      </c>
      <c r="J8" s="592">
        <v>0</v>
      </c>
      <c r="K8" s="592">
        <v>0</v>
      </c>
      <c r="L8" s="593">
        <v>4</v>
      </c>
      <c r="M8" s="593">
        <v>4</v>
      </c>
      <c r="N8" s="594">
        <v>27</v>
      </c>
      <c r="O8" s="594">
        <v>27</v>
      </c>
      <c r="P8" s="595">
        <v>13</v>
      </c>
      <c r="Q8" s="596">
        <v>13</v>
      </c>
      <c r="R8" s="134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600000000000001">
      <c r="A9" s="2"/>
      <c r="B9" s="2"/>
      <c r="C9" s="2"/>
      <c r="D9" s="2"/>
      <c r="E9" s="2"/>
      <c r="F9" s="2"/>
      <c r="G9" s="166">
        <v>4</v>
      </c>
      <c r="H9" s="613" t="s">
        <v>2</v>
      </c>
      <c r="I9" s="615" t="s">
        <v>2</v>
      </c>
      <c r="J9" s="592">
        <v>0</v>
      </c>
      <c r="K9" s="592">
        <v>0</v>
      </c>
      <c r="L9" s="593">
        <v>2</v>
      </c>
      <c r="M9" s="593">
        <v>2</v>
      </c>
      <c r="N9" s="594">
        <v>26</v>
      </c>
      <c r="O9" s="594">
        <v>26</v>
      </c>
      <c r="P9" s="595">
        <v>27</v>
      </c>
      <c r="Q9" s="596">
        <v>27</v>
      </c>
      <c r="R9" s="134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600000000000001">
      <c r="A10" s="2"/>
      <c r="B10" s="2"/>
      <c r="C10" s="2"/>
      <c r="D10" s="2"/>
      <c r="E10" s="2"/>
      <c r="F10" s="2"/>
      <c r="G10" s="166">
        <v>5</v>
      </c>
      <c r="H10" s="613" t="s">
        <v>21</v>
      </c>
      <c r="I10" s="615" t="s">
        <v>21</v>
      </c>
      <c r="J10" s="603">
        <v>0</v>
      </c>
      <c r="K10" s="603">
        <v>0</v>
      </c>
      <c r="L10" s="593">
        <v>1</v>
      </c>
      <c r="M10" s="593">
        <v>1</v>
      </c>
      <c r="N10" s="594">
        <v>27</v>
      </c>
      <c r="O10" s="594">
        <v>27</v>
      </c>
      <c r="P10" s="595">
        <v>13</v>
      </c>
      <c r="Q10" s="596">
        <v>13</v>
      </c>
      <c r="R10" s="13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600000000000001">
      <c r="A11" s="2"/>
      <c r="B11" s="2"/>
      <c r="C11" s="2"/>
      <c r="D11" s="2"/>
      <c r="E11" s="2"/>
      <c r="F11" s="2"/>
      <c r="G11" s="166">
        <v>6</v>
      </c>
      <c r="H11" s="613" t="s">
        <v>23</v>
      </c>
      <c r="I11" s="615" t="s">
        <v>23</v>
      </c>
      <c r="J11" s="592">
        <v>0</v>
      </c>
      <c r="K11" s="592">
        <v>0</v>
      </c>
      <c r="L11" s="593">
        <v>0</v>
      </c>
      <c r="M11" s="593">
        <v>0</v>
      </c>
      <c r="N11" s="594">
        <v>25</v>
      </c>
      <c r="O11" s="594">
        <v>25</v>
      </c>
      <c r="P11" s="595">
        <v>29</v>
      </c>
      <c r="Q11" s="596">
        <v>29</v>
      </c>
      <c r="R11" s="13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600000000000001">
      <c r="A12" s="2"/>
      <c r="B12" s="2"/>
      <c r="C12" s="2"/>
      <c r="D12" s="2"/>
      <c r="E12" s="2"/>
      <c r="F12" s="2"/>
      <c r="G12" s="166">
        <v>7</v>
      </c>
      <c r="H12" s="613" t="s">
        <v>24</v>
      </c>
      <c r="I12" s="615" t="s">
        <v>24</v>
      </c>
      <c r="J12" s="592">
        <v>0</v>
      </c>
      <c r="K12" s="592">
        <v>0</v>
      </c>
      <c r="L12" s="593">
        <v>0</v>
      </c>
      <c r="M12" s="593">
        <v>0</v>
      </c>
      <c r="N12" s="594">
        <v>24</v>
      </c>
      <c r="O12" s="594">
        <v>24</v>
      </c>
      <c r="P12" s="595">
        <v>14</v>
      </c>
      <c r="Q12" s="596">
        <v>14</v>
      </c>
      <c r="R12" s="13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600000000000001">
      <c r="A13" s="2"/>
      <c r="B13" s="2"/>
      <c r="C13" s="2"/>
      <c r="D13" s="2"/>
      <c r="E13" s="2"/>
      <c r="F13" s="2"/>
      <c r="G13" s="166">
        <v>8</v>
      </c>
      <c r="H13" s="613" t="s">
        <v>25</v>
      </c>
      <c r="I13" s="615" t="s">
        <v>25</v>
      </c>
      <c r="J13" s="592">
        <v>0</v>
      </c>
      <c r="K13" s="592">
        <v>0</v>
      </c>
      <c r="L13" s="593">
        <v>0</v>
      </c>
      <c r="M13" s="593">
        <v>0</v>
      </c>
      <c r="N13" s="594">
        <v>18</v>
      </c>
      <c r="O13" s="594">
        <v>18</v>
      </c>
      <c r="P13" s="595">
        <v>35</v>
      </c>
      <c r="Q13" s="596">
        <v>35</v>
      </c>
      <c r="R13" s="13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600000000000001">
      <c r="A14" s="2"/>
      <c r="B14" s="2"/>
      <c r="C14" s="2"/>
      <c r="D14" s="2"/>
      <c r="E14" s="2"/>
      <c r="F14" s="2"/>
      <c r="G14" s="166">
        <v>9</v>
      </c>
      <c r="H14" s="613" t="s">
        <v>3</v>
      </c>
      <c r="I14" s="615" t="s">
        <v>3</v>
      </c>
      <c r="J14" s="592">
        <v>0</v>
      </c>
      <c r="K14" s="592">
        <v>0</v>
      </c>
      <c r="L14" s="593">
        <v>0</v>
      </c>
      <c r="M14" s="593">
        <v>0</v>
      </c>
      <c r="N14" s="594">
        <v>15</v>
      </c>
      <c r="O14" s="594">
        <v>15</v>
      </c>
      <c r="P14" s="595">
        <v>38</v>
      </c>
      <c r="Q14" s="596">
        <v>38</v>
      </c>
      <c r="R14" s="13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600000000000001">
      <c r="A15" s="2"/>
      <c r="B15" s="2"/>
      <c r="C15" s="2"/>
      <c r="D15" s="2"/>
      <c r="E15" s="2"/>
      <c r="F15" s="2"/>
      <c r="G15" s="166">
        <v>10</v>
      </c>
      <c r="H15" s="613" t="s">
        <v>30</v>
      </c>
      <c r="I15" s="615" t="s">
        <v>30</v>
      </c>
      <c r="J15" s="592">
        <v>0</v>
      </c>
      <c r="K15" s="592">
        <v>0</v>
      </c>
      <c r="L15" s="593">
        <v>0</v>
      </c>
      <c r="M15" s="593">
        <v>0</v>
      </c>
      <c r="N15" s="594">
        <v>15</v>
      </c>
      <c r="O15" s="594">
        <v>15</v>
      </c>
      <c r="P15" s="595">
        <v>26</v>
      </c>
      <c r="Q15" s="596">
        <v>26</v>
      </c>
      <c r="R15" s="13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600000000000001">
      <c r="A16" s="2"/>
      <c r="B16" s="2"/>
      <c r="C16" s="2"/>
      <c r="D16" s="2"/>
      <c r="E16" s="2"/>
      <c r="F16" s="2"/>
      <c r="G16" s="166">
        <v>11</v>
      </c>
      <c r="H16" s="613" t="s">
        <v>69</v>
      </c>
      <c r="I16" s="615" t="s">
        <v>69</v>
      </c>
      <c r="J16" s="592">
        <v>0</v>
      </c>
      <c r="K16" s="592">
        <v>0</v>
      </c>
      <c r="L16" s="593">
        <v>0</v>
      </c>
      <c r="M16" s="593">
        <v>0</v>
      </c>
      <c r="N16" s="594">
        <v>12</v>
      </c>
      <c r="O16" s="594">
        <v>12</v>
      </c>
      <c r="P16" s="595">
        <v>31</v>
      </c>
      <c r="Q16" s="596">
        <v>31</v>
      </c>
      <c r="R16" s="13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600000000000001">
      <c r="A17" s="2"/>
      <c r="B17" s="2"/>
      <c r="C17" s="2"/>
      <c r="D17" s="2"/>
      <c r="E17" s="2"/>
      <c r="F17" s="2"/>
      <c r="G17" s="166">
        <v>12</v>
      </c>
      <c r="H17" s="613" t="s">
        <v>26</v>
      </c>
      <c r="I17" s="615" t="s">
        <v>26</v>
      </c>
      <c r="J17" s="592">
        <v>0</v>
      </c>
      <c r="K17" s="592">
        <v>0</v>
      </c>
      <c r="L17" s="593">
        <v>0</v>
      </c>
      <c r="M17" s="593">
        <v>0</v>
      </c>
      <c r="N17" s="594">
        <v>11</v>
      </c>
      <c r="O17" s="594">
        <v>11</v>
      </c>
      <c r="P17" s="595">
        <v>31</v>
      </c>
      <c r="Q17" s="596">
        <v>31</v>
      </c>
      <c r="R17" s="13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600000000000001">
      <c r="A18" s="2"/>
      <c r="B18" s="2"/>
      <c r="C18" s="2"/>
      <c r="D18" s="2"/>
      <c r="E18" s="2"/>
      <c r="F18" s="2"/>
      <c r="G18" s="166">
        <v>13</v>
      </c>
      <c r="H18" s="613" t="s">
        <v>22</v>
      </c>
      <c r="I18" s="615" t="s">
        <v>22</v>
      </c>
      <c r="J18" s="592">
        <v>0</v>
      </c>
      <c r="K18" s="592">
        <v>0</v>
      </c>
      <c r="L18" s="593">
        <v>0</v>
      </c>
      <c r="M18" s="593">
        <v>0</v>
      </c>
      <c r="N18" s="594">
        <v>9</v>
      </c>
      <c r="O18" s="594">
        <v>9</v>
      </c>
      <c r="P18" s="595">
        <v>19</v>
      </c>
      <c r="Q18" s="596">
        <v>19</v>
      </c>
      <c r="R18" s="13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600000000000001">
      <c r="A19" s="2"/>
      <c r="B19" s="2"/>
      <c r="C19" s="2"/>
      <c r="D19" s="2"/>
      <c r="E19" s="2"/>
      <c r="F19" s="2"/>
      <c r="G19" s="166">
        <v>14</v>
      </c>
      <c r="H19" s="613" t="s">
        <v>68</v>
      </c>
      <c r="I19" s="615" t="s">
        <v>68</v>
      </c>
      <c r="J19" s="592">
        <v>0</v>
      </c>
      <c r="K19" s="592">
        <v>0</v>
      </c>
      <c r="L19" s="593">
        <v>0</v>
      </c>
      <c r="M19" s="593">
        <v>0</v>
      </c>
      <c r="N19" s="594">
        <v>8</v>
      </c>
      <c r="O19" s="594">
        <v>8</v>
      </c>
      <c r="P19" s="595">
        <v>26</v>
      </c>
      <c r="Q19" s="596">
        <v>26</v>
      </c>
      <c r="R19" s="13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600000000000001">
      <c r="A20" s="2"/>
      <c r="B20" s="2"/>
      <c r="C20" s="2"/>
      <c r="D20" s="2"/>
      <c r="E20" s="2"/>
      <c r="F20" s="2"/>
      <c r="G20" s="166">
        <v>15</v>
      </c>
      <c r="H20" s="613" t="s">
        <v>28</v>
      </c>
      <c r="I20" s="615" t="s">
        <v>28</v>
      </c>
      <c r="J20" s="592">
        <v>0</v>
      </c>
      <c r="K20" s="592">
        <v>0</v>
      </c>
      <c r="L20" s="593">
        <v>0</v>
      </c>
      <c r="M20" s="593">
        <v>0</v>
      </c>
      <c r="N20" s="594">
        <v>6</v>
      </c>
      <c r="O20" s="594">
        <v>6</v>
      </c>
      <c r="P20" s="595">
        <v>26</v>
      </c>
      <c r="Q20" s="596">
        <v>26</v>
      </c>
      <c r="R20" s="13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600000000000001">
      <c r="A21" s="2"/>
      <c r="B21" s="2"/>
      <c r="C21" s="2"/>
      <c r="D21" s="2"/>
      <c r="E21" s="2"/>
      <c r="F21" s="2"/>
      <c r="G21" s="166">
        <v>16</v>
      </c>
      <c r="H21" s="613" t="s">
        <v>27</v>
      </c>
      <c r="I21" s="615" t="s">
        <v>27</v>
      </c>
      <c r="J21" s="592">
        <v>0</v>
      </c>
      <c r="K21" s="592">
        <v>0</v>
      </c>
      <c r="L21" s="593">
        <v>0</v>
      </c>
      <c r="M21" s="593">
        <v>0</v>
      </c>
      <c r="N21" s="594">
        <v>4</v>
      </c>
      <c r="O21" s="594">
        <v>4</v>
      </c>
      <c r="P21" s="595">
        <v>29</v>
      </c>
      <c r="Q21" s="596">
        <v>29</v>
      </c>
      <c r="R21" s="13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600000000000001">
      <c r="A22" s="2"/>
      <c r="B22" s="2"/>
      <c r="C22" s="2"/>
      <c r="D22" s="2"/>
      <c r="E22" s="2"/>
      <c r="F22" s="2"/>
      <c r="G22" s="166">
        <v>17</v>
      </c>
      <c r="H22" s="613" t="s">
        <v>59</v>
      </c>
      <c r="I22" s="615" t="s">
        <v>59</v>
      </c>
      <c r="J22" s="592">
        <v>0</v>
      </c>
      <c r="K22" s="592">
        <v>0</v>
      </c>
      <c r="L22" s="593">
        <v>0</v>
      </c>
      <c r="M22" s="593">
        <v>0</v>
      </c>
      <c r="N22" s="594">
        <v>3</v>
      </c>
      <c r="O22" s="594">
        <v>3</v>
      </c>
      <c r="P22" s="595">
        <v>35</v>
      </c>
      <c r="Q22" s="596">
        <v>35</v>
      </c>
      <c r="R22" s="13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600000000000001">
      <c r="A23" s="2"/>
      <c r="B23" s="2"/>
      <c r="C23" s="2"/>
      <c r="D23" s="2"/>
      <c r="E23" s="2"/>
      <c r="F23" s="2"/>
      <c r="G23" s="166">
        <v>18</v>
      </c>
      <c r="H23" s="613" t="s">
        <v>29</v>
      </c>
      <c r="I23" s="615" t="s">
        <v>29</v>
      </c>
      <c r="J23" s="592">
        <v>0</v>
      </c>
      <c r="K23" s="592">
        <v>0</v>
      </c>
      <c r="L23" s="593">
        <v>0</v>
      </c>
      <c r="M23" s="593">
        <v>0</v>
      </c>
      <c r="N23" s="594">
        <v>3</v>
      </c>
      <c r="O23" s="594">
        <v>3</v>
      </c>
      <c r="P23" s="595">
        <v>26</v>
      </c>
      <c r="Q23" s="596">
        <v>26</v>
      </c>
      <c r="R23" s="13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600000000000001">
      <c r="A24" s="2"/>
      <c r="B24" s="2"/>
      <c r="C24" s="2"/>
      <c r="D24" s="2"/>
      <c r="E24" s="2"/>
      <c r="F24" s="2"/>
      <c r="G24" s="166">
        <v>19</v>
      </c>
      <c r="H24" s="613" t="s">
        <v>72</v>
      </c>
      <c r="I24" s="615" t="s">
        <v>72</v>
      </c>
      <c r="J24" s="592">
        <v>0</v>
      </c>
      <c r="K24" s="592">
        <v>0</v>
      </c>
      <c r="L24" s="593">
        <v>0</v>
      </c>
      <c r="M24" s="593">
        <v>0</v>
      </c>
      <c r="N24" s="594">
        <v>3</v>
      </c>
      <c r="O24" s="594">
        <v>3</v>
      </c>
      <c r="P24" s="595">
        <v>11</v>
      </c>
      <c r="Q24" s="596">
        <v>11</v>
      </c>
      <c r="R24" s="13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600000000000001">
      <c r="A25" s="2"/>
      <c r="B25" s="2"/>
      <c r="C25" s="2"/>
      <c r="D25" s="2"/>
      <c r="E25" s="2"/>
      <c r="F25" s="2"/>
      <c r="G25" s="166">
        <v>20</v>
      </c>
      <c r="H25" s="190" t="s">
        <v>39</v>
      </c>
      <c r="I25" s="237" t="s">
        <v>39</v>
      </c>
      <c r="J25" s="603">
        <v>0</v>
      </c>
      <c r="K25" s="603">
        <v>0</v>
      </c>
      <c r="L25" s="593">
        <v>0</v>
      </c>
      <c r="M25" s="593">
        <v>0</v>
      </c>
      <c r="N25" s="594">
        <v>1</v>
      </c>
      <c r="O25" s="594">
        <v>1</v>
      </c>
      <c r="P25" s="595">
        <v>10</v>
      </c>
      <c r="Q25" s="596">
        <v>10</v>
      </c>
      <c r="R25" s="13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600000000000001">
      <c r="A26" s="2"/>
      <c r="B26" s="2"/>
      <c r="C26" s="2"/>
      <c r="D26" s="2"/>
      <c r="E26" s="2"/>
      <c r="F26" s="2"/>
      <c r="G26" s="166">
        <v>21</v>
      </c>
      <c r="H26" s="613" t="s">
        <v>36</v>
      </c>
      <c r="I26" s="615" t="s">
        <v>36</v>
      </c>
      <c r="J26" s="592">
        <v>0</v>
      </c>
      <c r="K26" s="592">
        <v>0</v>
      </c>
      <c r="L26" s="593">
        <v>0</v>
      </c>
      <c r="M26" s="593">
        <v>0</v>
      </c>
      <c r="N26" s="594">
        <v>1</v>
      </c>
      <c r="O26" s="594">
        <v>1</v>
      </c>
      <c r="P26" s="595">
        <v>8</v>
      </c>
      <c r="Q26" s="596">
        <v>8</v>
      </c>
      <c r="R26" s="13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600000000000001">
      <c r="A27" s="2"/>
      <c r="B27" s="2"/>
      <c r="C27" s="2"/>
      <c r="D27" s="2"/>
      <c r="E27" s="2"/>
      <c r="F27" s="2"/>
      <c r="G27" s="166">
        <v>22</v>
      </c>
      <c r="H27" s="613" t="s">
        <v>34</v>
      </c>
      <c r="I27" s="615" t="s">
        <v>34</v>
      </c>
      <c r="J27" s="592">
        <v>0</v>
      </c>
      <c r="K27" s="592">
        <v>0</v>
      </c>
      <c r="L27" s="593">
        <v>0</v>
      </c>
      <c r="M27" s="593">
        <v>0</v>
      </c>
      <c r="N27" s="594">
        <v>0</v>
      </c>
      <c r="O27" s="594">
        <v>0</v>
      </c>
      <c r="P27" s="595">
        <v>31</v>
      </c>
      <c r="Q27" s="596">
        <v>31</v>
      </c>
      <c r="R27" s="13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600000000000001">
      <c r="A28" s="2"/>
      <c r="B28" s="2"/>
      <c r="C28" s="2"/>
      <c r="D28" s="2"/>
      <c r="E28" s="2"/>
      <c r="F28" s="2"/>
      <c r="G28" s="166">
        <v>23</v>
      </c>
      <c r="H28" s="613" t="s">
        <v>38</v>
      </c>
      <c r="I28" s="615" t="s">
        <v>38</v>
      </c>
      <c r="J28" s="592">
        <v>0</v>
      </c>
      <c r="K28" s="592">
        <v>0</v>
      </c>
      <c r="L28" s="593">
        <v>0</v>
      </c>
      <c r="M28" s="593">
        <v>0</v>
      </c>
      <c r="N28" s="594">
        <v>0</v>
      </c>
      <c r="O28" s="594">
        <v>0</v>
      </c>
      <c r="P28" s="595">
        <v>15</v>
      </c>
      <c r="Q28" s="596">
        <v>15</v>
      </c>
      <c r="R28" s="13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600000000000001">
      <c r="A29" s="2"/>
      <c r="B29" s="2"/>
      <c r="C29" s="2"/>
      <c r="D29" s="2"/>
      <c r="E29" s="2"/>
      <c r="F29" s="2"/>
      <c r="G29" s="166">
        <v>24</v>
      </c>
      <c r="H29" s="613" t="s">
        <v>33</v>
      </c>
      <c r="I29" s="615" t="s">
        <v>33</v>
      </c>
      <c r="J29" s="592">
        <v>0</v>
      </c>
      <c r="K29" s="592">
        <v>0</v>
      </c>
      <c r="L29" s="593">
        <v>0</v>
      </c>
      <c r="M29" s="593">
        <v>0</v>
      </c>
      <c r="N29" s="594">
        <v>0</v>
      </c>
      <c r="O29" s="594">
        <v>0</v>
      </c>
      <c r="P29" s="595">
        <v>13</v>
      </c>
      <c r="Q29" s="596">
        <v>13</v>
      </c>
      <c r="R29" s="13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600000000000001">
      <c r="A30" s="2"/>
      <c r="B30" s="2"/>
      <c r="C30" s="2"/>
      <c r="D30" s="2"/>
      <c r="E30" s="2"/>
      <c r="F30" s="2"/>
      <c r="G30" s="166">
        <v>25</v>
      </c>
      <c r="H30" s="613" t="s">
        <v>40</v>
      </c>
      <c r="I30" s="615" t="s">
        <v>40</v>
      </c>
      <c r="J30" s="592">
        <v>0</v>
      </c>
      <c r="K30" s="592">
        <v>0</v>
      </c>
      <c r="L30" s="593">
        <v>0</v>
      </c>
      <c r="M30" s="593">
        <v>0</v>
      </c>
      <c r="N30" s="602">
        <v>0</v>
      </c>
      <c r="O30" s="602">
        <v>0</v>
      </c>
      <c r="P30" s="595">
        <v>11</v>
      </c>
      <c r="Q30" s="596">
        <v>11</v>
      </c>
      <c r="R30" s="13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600000000000001">
      <c r="A31" s="2"/>
      <c r="B31" s="2"/>
      <c r="C31" s="2"/>
      <c r="D31" s="2"/>
      <c r="E31" s="2"/>
      <c r="F31" s="2"/>
      <c r="G31" s="166">
        <v>26</v>
      </c>
      <c r="H31" s="613" t="s">
        <v>41</v>
      </c>
      <c r="I31" s="615" t="s">
        <v>41</v>
      </c>
      <c r="J31" s="592">
        <v>0</v>
      </c>
      <c r="K31" s="592">
        <v>0</v>
      </c>
      <c r="L31" s="593">
        <v>0</v>
      </c>
      <c r="M31" s="593">
        <v>0</v>
      </c>
      <c r="N31" s="594">
        <v>0</v>
      </c>
      <c r="O31" s="594">
        <v>0</v>
      </c>
      <c r="P31" s="595">
        <v>11</v>
      </c>
      <c r="Q31" s="596">
        <v>11</v>
      </c>
      <c r="R31" s="1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600000000000001">
      <c r="A32" s="2"/>
      <c r="B32" s="2"/>
      <c r="C32" s="2"/>
      <c r="D32" s="2"/>
      <c r="E32" s="2"/>
      <c r="F32" s="2"/>
      <c r="G32" s="166">
        <v>27</v>
      </c>
      <c r="H32" s="613" t="s">
        <v>32</v>
      </c>
      <c r="I32" s="615" t="s">
        <v>32</v>
      </c>
      <c r="J32" s="599">
        <v>0</v>
      </c>
      <c r="K32" s="599">
        <v>0</v>
      </c>
      <c r="L32" s="600">
        <v>0</v>
      </c>
      <c r="M32" s="600">
        <v>0</v>
      </c>
      <c r="N32" s="601">
        <v>0</v>
      </c>
      <c r="O32" s="601">
        <v>0</v>
      </c>
      <c r="P32" s="595">
        <v>6</v>
      </c>
      <c r="Q32" s="596">
        <v>6</v>
      </c>
      <c r="R32" s="13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600000000000001">
      <c r="A33" s="2"/>
      <c r="B33" s="2"/>
      <c r="C33" s="2"/>
      <c r="D33" s="2"/>
      <c r="E33" s="2"/>
      <c r="F33" s="2"/>
      <c r="G33" s="166">
        <v>28</v>
      </c>
      <c r="H33" s="613" t="s">
        <v>35</v>
      </c>
      <c r="I33" s="614" t="s">
        <v>35</v>
      </c>
      <c r="J33" s="591">
        <v>0</v>
      </c>
      <c r="K33" s="592">
        <v>0</v>
      </c>
      <c r="L33" s="593">
        <v>0</v>
      </c>
      <c r="M33" s="593">
        <v>0</v>
      </c>
      <c r="N33" s="594">
        <v>0</v>
      </c>
      <c r="O33" s="594">
        <v>0</v>
      </c>
      <c r="P33" s="595">
        <v>4</v>
      </c>
      <c r="Q33" s="596">
        <v>4</v>
      </c>
      <c r="R33" s="1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600000000000001">
      <c r="A34" s="2"/>
      <c r="B34" s="2"/>
      <c r="C34" s="2"/>
      <c r="D34" s="2"/>
      <c r="E34" s="2"/>
      <c r="F34" s="2"/>
      <c r="G34" s="166">
        <v>29</v>
      </c>
      <c r="H34" s="613" t="s">
        <v>43</v>
      </c>
      <c r="I34" s="614" t="s">
        <v>43</v>
      </c>
      <c r="J34" s="591">
        <v>0</v>
      </c>
      <c r="K34" s="592">
        <v>0</v>
      </c>
      <c r="L34" s="597">
        <v>0</v>
      </c>
      <c r="M34" s="597">
        <v>0</v>
      </c>
      <c r="N34" s="598">
        <v>0</v>
      </c>
      <c r="O34" s="598">
        <v>0</v>
      </c>
      <c r="P34" s="595">
        <v>4</v>
      </c>
      <c r="Q34" s="596">
        <v>4</v>
      </c>
      <c r="R34" s="13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600000000000001">
      <c r="A35" s="2"/>
      <c r="B35" s="2"/>
      <c r="C35" s="2"/>
      <c r="D35" s="2"/>
      <c r="E35" s="2"/>
      <c r="F35" s="2"/>
      <c r="G35" s="166">
        <v>30</v>
      </c>
      <c r="H35" s="613" t="s">
        <v>67</v>
      </c>
      <c r="I35" s="614" t="s">
        <v>67</v>
      </c>
      <c r="J35" s="591">
        <v>0</v>
      </c>
      <c r="K35" s="592">
        <v>0</v>
      </c>
      <c r="L35" s="593">
        <v>0</v>
      </c>
      <c r="M35" s="593">
        <v>0</v>
      </c>
      <c r="N35" s="594">
        <v>0</v>
      </c>
      <c r="O35" s="594">
        <v>0</v>
      </c>
      <c r="P35" s="595">
        <v>0</v>
      </c>
      <c r="Q35" s="596">
        <v>0</v>
      </c>
      <c r="R35" s="13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600000000000001">
      <c r="A36" s="2"/>
      <c r="B36" s="2"/>
      <c r="C36" s="2"/>
      <c r="D36" s="2"/>
      <c r="E36" s="2"/>
      <c r="F36" s="2"/>
      <c r="G36" s="166">
        <v>31</v>
      </c>
      <c r="H36" s="613" t="s">
        <v>44</v>
      </c>
      <c r="I36" s="614" t="s">
        <v>44</v>
      </c>
      <c r="J36" s="591">
        <v>0</v>
      </c>
      <c r="K36" s="592">
        <v>0</v>
      </c>
      <c r="L36" s="593">
        <v>0</v>
      </c>
      <c r="M36" s="593">
        <v>0</v>
      </c>
      <c r="N36" s="594">
        <v>0</v>
      </c>
      <c r="O36" s="594">
        <v>0</v>
      </c>
      <c r="P36" s="595">
        <v>0</v>
      </c>
      <c r="Q36" s="596">
        <v>0</v>
      </c>
      <c r="R36" s="13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.2" thickBot="1">
      <c r="A37" s="2"/>
      <c r="B37" s="2"/>
      <c r="C37" s="2"/>
      <c r="D37" s="2"/>
      <c r="E37" s="2"/>
      <c r="F37" s="2"/>
      <c r="G37" s="166">
        <v>32</v>
      </c>
      <c r="H37" s="607" t="s">
        <v>37</v>
      </c>
      <c r="I37" s="608" t="s">
        <v>37</v>
      </c>
      <c r="J37" s="586">
        <v>0</v>
      </c>
      <c r="K37" s="586">
        <v>0</v>
      </c>
      <c r="L37" s="587">
        <v>0</v>
      </c>
      <c r="M37" s="587">
        <v>0</v>
      </c>
      <c r="N37" s="588">
        <v>0</v>
      </c>
      <c r="O37" s="588">
        <v>0</v>
      </c>
      <c r="P37" s="589">
        <v>0</v>
      </c>
      <c r="Q37" s="590">
        <v>0</v>
      </c>
      <c r="R37" s="13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600000000000001">
      <c r="A38" s="2"/>
      <c r="B38" s="2"/>
      <c r="C38" s="2"/>
      <c r="D38" s="2"/>
      <c r="E38" s="2"/>
      <c r="F38" s="2"/>
      <c r="G38" s="158"/>
      <c r="H38" s="604"/>
      <c r="I38" s="604"/>
      <c r="J38" s="609"/>
      <c r="K38" s="609"/>
      <c r="L38" s="610"/>
      <c r="M38" s="610"/>
      <c r="N38" s="611"/>
      <c r="O38" s="611"/>
      <c r="P38" s="612"/>
      <c r="Q38" s="612"/>
      <c r="R38" s="13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600000000000001">
      <c r="A39" s="2"/>
      <c r="B39" s="2"/>
      <c r="C39" s="2"/>
      <c r="D39" s="2"/>
      <c r="E39" s="2"/>
      <c r="F39" s="2"/>
      <c r="G39" s="159"/>
      <c r="H39" s="604"/>
      <c r="I39" s="604"/>
      <c r="J39" s="160"/>
      <c r="K39" s="161"/>
      <c r="L39" s="134"/>
      <c r="M39" s="2"/>
      <c r="N39" s="161"/>
      <c r="O39" s="134"/>
      <c r="P39" s="2"/>
      <c r="Q39" s="161"/>
      <c r="R39" s="13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600000000000001">
      <c r="A40" s="2"/>
      <c r="B40" s="2"/>
      <c r="C40" s="2"/>
      <c r="D40" s="2"/>
      <c r="E40" s="2"/>
      <c r="F40" s="2"/>
      <c r="G40" s="159"/>
      <c r="H40" s="604"/>
      <c r="I40" s="604"/>
      <c r="J40" s="160"/>
      <c r="K40" s="161"/>
      <c r="L40" s="134"/>
      <c r="M40" s="2"/>
      <c r="N40" s="161"/>
      <c r="O40" s="134"/>
      <c r="P40" s="2"/>
      <c r="Q40" s="161"/>
      <c r="R40" s="13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600000000000001">
      <c r="A41" s="2"/>
      <c r="B41" s="2"/>
      <c r="C41" s="2"/>
      <c r="D41" s="2"/>
      <c r="E41" s="2"/>
      <c r="F41" s="2"/>
      <c r="G41" s="159"/>
      <c r="H41" s="604"/>
      <c r="I41" s="604"/>
      <c r="J41" s="160"/>
      <c r="K41" s="161"/>
      <c r="L41" s="134"/>
      <c r="M41" s="2"/>
      <c r="N41" s="161"/>
      <c r="O41" s="134"/>
      <c r="P41" s="2"/>
      <c r="Q41" s="161"/>
      <c r="R41" s="13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600000000000001">
      <c r="A42" s="2"/>
      <c r="B42" s="2"/>
      <c r="C42" s="2"/>
      <c r="D42" s="2"/>
      <c r="E42" s="2"/>
      <c r="F42" s="2"/>
      <c r="G42" s="159"/>
      <c r="H42" s="604"/>
      <c r="I42" s="604"/>
      <c r="J42" s="162"/>
      <c r="K42" s="161"/>
      <c r="L42" s="134"/>
      <c r="M42" s="2"/>
      <c r="N42" s="161"/>
      <c r="O42" s="134"/>
      <c r="P42" s="2"/>
      <c r="Q42" s="161"/>
      <c r="R42" s="13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600000000000001">
      <c r="A43" s="2"/>
      <c r="B43" s="2"/>
      <c r="C43" s="2"/>
      <c r="D43" s="2"/>
      <c r="E43" s="2"/>
      <c r="F43" s="2"/>
      <c r="G43" s="159"/>
      <c r="H43" s="605"/>
      <c r="I43" s="605"/>
      <c r="J43" s="160"/>
      <c r="K43" s="161"/>
      <c r="L43" s="67"/>
      <c r="M43" s="2"/>
      <c r="N43" s="161"/>
      <c r="O43" s="134"/>
      <c r="P43" s="2"/>
      <c r="Q43" s="161"/>
      <c r="R43" s="13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600000000000001">
      <c r="A44" s="2"/>
      <c r="B44" s="2"/>
      <c r="C44" s="2"/>
      <c r="D44" s="2"/>
      <c r="E44" s="2"/>
      <c r="F44" s="2"/>
      <c r="G44" s="159"/>
      <c r="H44" s="605"/>
      <c r="I44" s="605"/>
      <c r="J44" s="163"/>
      <c r="K44" s="161"/>
      <c r="L44" s="134"/>
      <c r="M44" s="2"/>
      <c r="N44" s="161"/>
      <c r="O44" s="134"/>
      <c r="P44" s="2"/>
      <c r="Q44" s="161"/>
      <c r="R44" s="13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2"/>
      <c r="C45" s="2"/>
      <c r="D45" s="2"/>
      <c r="E45" s="2"/>
      <c r="F45" s="2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.6">
      <c r="A46" s="2"/>
      <c r="B46" s="2"/>
      <c r="C46" s="2"/>
      <c r="D46" s="2"/>
      <c r="E46" s="2"/>
      <c r="F46" s="2"/>
      <c r="G46" s="2"/>
      <c r="H46" s="2"/>
      <c r="I46" s="2"/>
      <c r="J46" s="2"/>
      <c r="K46" s="164"/>
      <c r="L46" s="165"/>
      <c r="M46" s="2"/>
      <c r="N46" s="164"/>
      <c r="O46" s="165"/>
      <c r="P46" s="2"/>
      <c r="Q46" s="164"/>
      <c r="R46" s="16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1"/>
      <c r="B61" s="1"/>
      <c r="C61" s="1"/>
      <c r="D61" s="1"/>
      <c r="E61" s="1"/>
      <c r="F61" s="1"/>
    </row>
    <row r="62" spans="1:29">
      <c r="A62" s="1"/>
      <c r="B62" s="1"/>
      <c r="C62" s="1"/>
      <c r="D62" s="1"/>
      <c r="E62" s="1"/>
      <c r="F62" s="1"/>
    </row>
  </sheetData>
  <mergeCells count="178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6:I26"/>
    <mergeCell ref="H27:I27"/>
    <mergeCell ref="J26:K26"/>
    <mergeCell ref="H19:I19"/>
    <mergeCell ref="H20:I20"/>
    <mergeCell ref="H21:I21"/>
    <mergeCell ref="H22:I22"/>
    <mergeCell ref="H23:I23"/>
    <mergeCell ref="H24:I24"/>
    <mergeCell ref="J21:K21"/>
    <mergeCell ref="J25:K25"/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  <mergeCell ref="H40:I40"/>
    <mergeCell ref="H41:I41"/>
    <mergeCell ref="H42:I42"/>
    <mergeCell ref="H43:I43"/>
    <mergeCell ref="H44:I44"/>
    <mergeCell ref="G45:R45"/>
    <mergeCell ref="H37:I37"/>
    <mergeCell ref="H38:I38"/>
    <mergeCell ref="H39:I39"/>
    <mergeCell ref="J38:K38"/>
    <mergeCell ref="L38:M38"/>
    <mergeCell ref="N38:O38"/>
    <mergeCell ref="P38:Q38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3:K23"/>
    <mergeCell ref="L23:M23"/>
    <mergeCell ref="N23:O23"/>
    <mergeCell ref="P23:Q23"/>
    <mergeCell ref="J24:K24"/>
    <mergeCell ref="L24:M24"/>
    <mergeCell ref="N24:O24"/>
    <mergeCell ref="P24:Q24"/>
    <mergeCell ref="J28:K28"/>
    <mergeCell ref="L28:M28"/>
    <mergeCell ref="N28:O28"/>
    <mergeCell ref="P28:Q28"/>
    <mergeCell ref="J29:K29"/>
    <mergeCell ref="L29:M29"/>
    <mergeCell ref="N29:O29"/>
    <mergeCell ref="P29:Q29"/>
    <mergeCell ref="L26:M26"/>
    <mergeCell ref="N26:O26"/>
    <mergeCell ref="P26:Q26"/>
    <mergeCell ref="J27:K27"/>
    <mergeCell ref="L27:M27"/>
    <mergeCell ref="N27:O27"/>
    <mergeCell ref="P27:Q27"/>
    <mergeCell ref="P33:Q33"/>
    <mergeCell ref="J30:K30"/>
    <mergeCell ref="L30:M30"/>
    <mergeCell ref="N30:O30"/>
    <mergeCell ref="P30:Q30"/>
    <mergeCell ref="J31:K31"/>
    <mergeCell ref="L31:M31"/>
    <mergeCell ref="N31:O31"/>
    <mergeCell ref="P31:Q31"/>
    <mergeCell ref="H2:Q2"/>
    <mergeCell ref="J37:K37"/>
    <mergeCell ref="L37:M37"/>
    <mergeCell ref="N37:O37"/>
    <mergeCell ref="P37:Q37"/>
    <mergeCell ref="J36:K36"/>
    <mergeCell ref="L36:M36"/>
    <mergeCell ref="N36:O36"/>
    <mergeCell ref="P36:Q36"/>
    <mergeCell ref="J34:K34"/>
    <mergeCell ref="L34:M34"/>
    <mergeCell ref="N34:O34"/>
    <mergeCell ref="P34:Q34"/>
    <mergeCell ref="J35:K35"/>
    <mergeCell ref="L35:M35"/>
    <mergeCell ref="N35:O35"/>
    <mergeCell ref="P35:Q35"/>
    <mergeCell ref="J32:K32"/>
    <mergeCell ref="L32:M32"/>
    <mergeCell ref="N32:O32"/>
    <mergeCell ref="P32:Q32"/>
    <mergeCell ref="J33:K33"/>
    <mergeCell ref="L33:M33"/>
    <mergeCell ref="N33:O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F67"/>
  <sheetViews>
    <sheetView workbookViewId="0">
      <selection activeCell="A30" sqref="A30"/>
    </sheetView>
  </sheetViews>
  <sheetFormatPr defaultRowHeight="14.4"/>
  <cols>
    <col min="1" max="1" width="13.5546875" customWidth="1"/>
    <col min="2" max="2" width="5.109375" customWidth="1"/>
    <col min="4" max="4" width="19.6640625" customWidth="1"/>
    <col min="5" max="5" width="10.33203125" customWidth="1"/>
    <col min="6" max="6" width="13.44140625" customWidth="1"/>
    <col min="7" max="7" width="10" customWidth="1"/>
    <col min="8" max="24" width="5.6640625" customWidth="1"/>
    <col min="25" max="25" width="6" customWidth="1"/>
  </cols>
  <sheetData>
    <row r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2"/>
      <c r="B2" s="60"/>
      <c r="C2" s="629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2"/>
      <c r="Z2" s="2"/>
      <c r="AA2" s="2"/>
      <c r="AB2" s="2"/>
      <c r="AC2" s="2"/>
      <c r="AD2" s="2"/>
      <c r="AE2" s="2"/>
      <c r="AF2" s="2"/>
    </row>
    <row r="3" spans="1:32" ht="21">
      <c r="A3" s="2"/>
      <c r="B3" s="2"/>
      <c r="C3" s="61"/>
      <c r="D3" s="61"/>
      <c r="E3" s="176"/>
      <c r="F3" s="177"/>
      <c r="G3" s="177"/>
      <c r="H3" s="178"/>
      <c r="I3" s="178"/>
      <c r="J3" s="178"/>
      <c r="K3" s="176"/>
      <c r="L3" s="178"/>
      <c r="M3" s="178"/>
      <c r="N3" s="178"/>
      <c r="O3" s="178"/>
      <c r="P3" s="178"/>
      <c r="Q3" s="62"/>
      <c r="R3" s="172"/>
      <c r="S3" s="172"/>
      <c r="T3" s="172"/>
      <c r="U3" s="172"/>
      <c r="V3" s="172"/>
      <c r="W3" s="173"/>
      <c r="X3" s="2"/>
      <c r="Y3" s="2"/>
      <c r="Z3" s="2"/>
      <c r="AA3" s="2"/>
      <c r="AB3" s="2"/>
      <c r="AC3" s="2"/>
      <c r="AD3" s="2"/>
      <c r="AE3" s="2"/>
      <c r="AF3" s="2"/>
    </row>
    <row r="4" spans="1:32" ht="27.6">
      <c r="A4" s="2"/>
      <c r="B4" s="21"/>
      <c r="C4" s="54"/>
      <c r="D4" s="631" t="s">
        <v>49</v>
      </c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2"/>
      <c r="AA4" s="2"/>
      <c r="AB4" s="2"/>
      <c r="AC4" s="2"/>
      <c r="AD4" s="2"/>
      <c r="AE4" s="2"/>
      <c r="AF4" s="2"/>
    </row>
    <row r="5" spans="1:32" ht="19.2" thickBot="1">
      <c r="A5" s="2"/>
      <c r="B5" s="69"/>
      <c r="C5" s="63"/>
      <c r="D5" s="54"/>
      <c r="E5" s="179"/>
      <c r="F5" s="248" t="s">
        <v>57</v>
      </c>
      <c r="G5" s="249" t="s">
        <v>50</v>
      </c>
      <c r="H5" s="250">
        <v>1</v>
      </c>
      <c r="I5" s="251">
        <v>2</v>
      </c>
      <c r="J5" s="251">
        <v>3</v>
      </c>
      <c r="K5" s="252">
        <v>4</v>
      </c>
      <c r="L5" s="253">
        <v>5</v>
      </c>
      <c r="M5" s="175"/>
      <c r="N5" s="250">
        <v>6</v>
      </c>
      <c r="O5" s="251">
        <v>7</v>
      </c>
      <c r="P5" s="251">
        <v>8</v>
      </c>
      <c r="Q5" s="252">
        <v>9</v>
      </c>
      <c r="R5" s="254">
        <v>10</v>
      </c>
      <c r="S5" s="181"/>
      <c r="T5" s="255">
        <v>11</v>
      </c>
      <c r="U5" s="256">
        <v>12</v>
      </c>
      <c r="V5" s="256">
        <v>13</v>
      </c>
      <c r="W5" s="252">
        <v>14</v>
      </c>
      <c r="X5" s="254">
        <v>15</v>
      </c>
      <c r="Y5" s="188"/>
      <c r="Z5" s="2"/>
      <c r="AA5" s="2"/>
      <c r="AB5" s="2"/>
      <c r="AC5" s="2"/>
      <c r="AD5" s="2"/>
      <c r="AE5" s="2"/>
      <c r="AF5" s="2"/>
    </row>
    <row r="6" spans="1:32" ht="18.600000000000001">
      <c r="A6" s="2"/>
      <c r="B6" s="21"/>
      <c r="C6" s="187">
        <v>1</v>
      </c>
      <c r="D6" s="257" t="s">
        <v>64</v>
      </c>
      <c r="E6" s="258"/>
      <c r="F6" s="305">
        <v>44671</v>
      </c>
      <c r="G6" s="301">
        <f t="shared" ref="G6:G35" si="0">SUM(H6:L6,N6:R6,T6:X6)</f>
        <v>2038</v>
      </c>
      <c r="H6" s="259">
        <v>123</v>
      </c>
      <c r="I6" s="259">
        <v>140</v>
      </c>
      <c r="J6" s="259">
        <v>140</v>
      </c>
      <c r="K6" s="259">
        <v>126</v>
      </c>
      <c r="L6" s="259">
        <v>144</v>
      </c>
      <c r="M6" s="260">
        <f t="shared" ref="M6:M35" si="1">SUM(H6:L6)</f>
        <v>673</v>
      </c>
      <c r="N6" s="259">
        <v>140</v>
      </c>
      <c r="O6" s="259">
        <v>126</v>
      </c>
      <c r="P6" s="259">
        <v>144</v>
      </c>
      <c r="Q6" s="259">
        <v>116</v>
      </c>
      <c r="R6" s="259">
        <v>148</v>
      </c>
      <c r="S6" s="260">
        <f t="shared" ref="S6:S35" si="2">SUM(N6:R6)</f>
        <v>674</v>
      </c>
      <c r="T6" s="259">
        <v>140</v>
      </c>
      <c r="U6" s="259">
        <v>148</v>
      </c>
      <c r="V6" s="259">
        <v>132</v>
      </c>
      <c r="W6" s="259">
        <v>131</v>
      </c>
      <c r="X6" s="259">
        <v>140</v>
      </c>
      <c r="Y6" s="261">
        <f t="shared" ref="Y6:Y35" si="3">SUM(T6:X6)</f>
        <v>691</v>
      </c>
      <c r="Z6" s="2"/>
      <c r="AA6" s="2"/>
      <c r="AB6" s="2"/>
      <c r="AC6" s="2"/>
      <c r="AD6" s="2"/>
      <c r="AE6" s="2"/>
      <c r="AF6" s="2"/>
    </row>
    <row r="7" spans="1:32" ht="18.600000000000001">
      <c r="A7" s="2"/>
      <c r="B7" s="69"/>
      <c r="C7" s="187">
        <v>2</v>
      </c>
      <c r="D7" s="262" t="s">
        <v>63</v>
      </c>
      <c r="E7" s="54"/>
      <c r="F7" s="182">
        <v>44594</v>
      </c>
      <c r="G7" s="186">
        <f t="shared" si="0"/>
        <v>1949</v>
      </c>
      <c r="H7" s="175">
        <v>127</v>
      </c>
      <c r="I7" s="175">
        <v>140</v>
      </c>
      <c r="J7" s="175">
        <v>123</v>
      </c>
      <c r="K7" s="180">
        <v>144</v>
      </c>
      <c r="L7" s="175">
        <v>140</v>
      </c>
      <c r="M7" s="183">
        <f t="shared" si="1"/>
        <v>674</v>
      </c>
      <c r="N7" s="175">
        <v>126</v>
      </c>
      <c r="O7" s="175">
        <v>148</v>
      </c>
      <c r="P7" s="175">
        <v>127</v>
      </c>
      <c r="Q7" s="180">
        <v>110</v>
      </c>
      <c r="R7" s="184">
        <v>126</v>
      </c>
      <c r="S7" s="183">
        <f t="shared" si="2"/>
        <v>637</v>
      </c>
      <c r="T7" s="189">
        <v>113</v>
      </c>
      <c r="U7" s="184">
        <v>140</v>
      </c>
      <c r="V7" s="185">
        <v>142</v>
      </c>
      <c r="W7" s="180">
        <v>119</v>
      </c>
      <c r="X7" s="184">
        <v>124</v>
      </c>
      <c r="Y7" s="263">
        <f t="shared" si="3"/>
        <v>638</v>
      </c>
      <c r="Z7" s="2"/>
      <c r="AA7" s="2"/>
      <c r="AB7" s="2"/>
      <c r="AC7" s="2"/>
      <c r="AD7" s="2"/>
      <c r="AE7" s="2"/>
      <c r="AF7" s="2"/>
    </row>
    <row r="8" spans="1:32" ht="18.600000000000001">
      <c r="A8" s="2"/>
      <c r="B8" s="21"/>
      <c r="C8" s="187">
        <v>3</v>
      </c>
      <c r="D8" s="262" t="s">
        <v>11</v>
      </c>
      <c r="E8" s="179"/>
      <c r="F8" s="182">
        <v>44083</v>
      </c>
      <c r="G8" s="186">
        <f t="shared" si="0"/>
        <v>1896</v>
      </c>
      <c r="H8" s="175">
        <v>127</v>
      </c>
      <c r="I8" s="175">
        <v>88</v>
      </c>
      <c r="J8" s="175">
        <v>125</v>
      </c>
      <c r="K8" s="180">
        <v>124</v>
      </c>
      <c r="L8" s="175">
        <v>140</v>
      </c>
      <c r="M8" s="183">
        <f t="shared" si="1"/>
        <v>604</v>
      </c>
      <c r="N8" s="175">
        <v>127</v>
      </c>
      <c r="O8" s="175">
        <v>123</v>
      </c>
      <c r="P8" s="175">
        <v>140</v>
      </c>
      <c r="Q8" s="180">
        <v>121</v>
      </c>
      <c r="R8" s="185">
        <v>127</v>
      </c>
      <c r="S8" s="183">
        <f t="shared" si="2"/>
        <v>638</v>
      </c>
      <c r="T8" s="185">
        <v>140</v>
      </c>
      <c r="U8" s="185">
        <v>131</v>
      </c>
      <c r="V8" s="185">
        <v>124</v>
      </c>
      <c r="W8" s="180">
        <v>141</v>
      </c>
      <c r="X8" s="184">
        <v>118</v>
      </c>
      <c r="Y8" s="263">
        <f t="shared" si="3"/>
        <v>654</v>
      </c>
      <c r="Z8" s="2"/>
      <c r="AA8" s="2"/>
      <c r="AB8" s="2"/>
      <c r="AC8" s="2"/>
      <c r="AD8" s="2"/>
      <c r="AE8" s="2"/>
      <c r="AF8" s="2"/>
    </row>
    <row r="9" spans="1:32" ht="18.600000000000001">
      <c r="A9" s="2"/>
      <c r="B9" s="69"/>
      <c r="C9" s="187">
        <v>4</v>
      </c>
      <c r="D9" s="262" t="s">
        <v>51</v>
      </c>
      <c r="E9" s="179"/>
      <c r="F9" s="182">
        <v>44489</v>
      </c>
      <c r="G9" s="186">
        <f t="shared" si="0"/>
        <v>1887</v>
      </c>
      <c r="H9" s="175">
        <v>122</v>
      </c>
      <c r="I9" s="175">
        <v>124</v>
      </c>
      <c r="J9" s="175">
        <v>127</v>
      </c>
      <c r="K9" s="180">
        <v>123</v>
      </c>
      <c r="L9" s="175">
        <v>142</v>
      </c>
      <c r="M9" s="183">
        <f t="shared" si="1"/>
        <v>638</v>
      </c>
      <c r="N9" s="175">
        <v>110</v>
      </c>
      <c r="O9" s="175">
        <v>129</v>
      </c>
      <c r="P9" s="175">
        <v>128</v>
      </c>
      <c r="Q9" s="180">
        <v>120</v>
      </c>
      <c r="R9" s="184">
        <v>129</v>
      </c>
      <c r="S9" s="183">
        <f t="shared" si="2"/>
        <v>616</v>
      </c>
      <c r="T9" s="303">
        <v>130</v>
      </c>
      <c r="U9" s="303">
        <v>129</v>
      </c>
      <c r="V9" s="303">
        <v>124</v>
      </c>
      <c r="W9" s="174">
        <v>126</v>
      </c>
      <c r="X9" s="184">
        <v>124</v>
      </c>
      <c r="Y9" s="263">
        <f t="shared" si="3"/>
        <v>633</v>
      </c>
      <c r="Z9" s="2"/>
      <c r="AA9" s="2"/>
      <c r="AB9" s="2"/>
      <c r="AC9" s="2"/>
      <c r="AD9" s="2"/>
      <c r="AE9" s="2"/>
      <c r="AF9" s="2"/>
    </row>
    <row r="10" spans="1:32" ht="18.600000000000001">
      <c r="A10" s="2"/>
      <c r="B10" s="21"/>
      <c r="C10" s="187">
        <v>5</v>
      </c>
      <c r="D10" s="262" t="s">
        <v>2</v>
      </c>
      <c r="E10" s="179"/>
      <c r="F10" s="182">
        <v>44643</v>
      </c>
      <c r="G10" s="186">
        <f t="shared" si="0"/>
        <v>1859</v>
      </c>
      <c r="H10" s="175">
        <v>106</v>
      </c>
      <c r="I10" s="175">
        <v>124</v>
      </c>
      <c r="J10" s="175">
        <v>110</v>
      </c>
      <c r="K10" s="180">
        <v>120</v>
      </c>
      <c r="L10" s="175">
        <v>127</v>
      </c>
      <c r="M10" s="183">
        <f t="shared" si="1"/>
        <v>587</v>
      </c>
      <c r="N10" s="175">
        <v>123</v>
      </c>
      <c r="O10" s="175">
        <v>106</v>
      </c>
      <c r="P10" s="175">
        <v>127</v>
      </c>
      <c r="Q10" s="180">
        <v>142</v>
      </c>
      <c r="R10" s="184">
        <v>127</v>
      </c>
      <c r="S10" s="183">
        <f t="shared" si="2"/>
        <v>625</v>
      </c>
      <c r="T10" s="303">
        <v>123</v>
      </c>
      <c r="U10" s="185">
        <v>148</v>
      </c>
      <c r="V10" s="185">
        <v>119</v>
      </c>
      <c r="W10" s="180">
        <v>129</v>
      </c>
      <c r="X10" s="184">
        <v>128</v>
      </c>
      <c r="Y10" s="263">
        <f t="shared" si="3"/>
        <v>647</v>
      </c>
      <c r="Z10" s="2"/>
      <c r="AA10" s="2"/>
      <c r="AB10" s="2"/>
      <c r="AC10" s="2"/>
      <c r="AD10" s="2"/>
      <c r="AE10" s="2"/>
      <c r="AF10" s="2"/>
    </row>
    <row r="11" spans="1:32" ht="18.600000000000001">
      <c r="A11" s="2"/>
      <c r="B11" s="69"/>
      <c r="C11" s="187">
        <v>6</v>
      </c>
      <c r="D11" s="262" t="s">
        <v>24</v>
      </c>
      <c r="E11" s="179"/>
      <c r="F11" s="182">
        <v>44615</v>
      </c>
      <c r="G11" s="186">
        <f t="shared" si="0"/>
        <v>1791</v>
      </c>
      <c r="H11" s="175">
        <v>121</v>
      </c>
      <c r="I11" s="175">
        <v>123</v>
      </c>
      <c r="J11" s="175">
        <v>124</v>
      </c>
      <c r="K11" s="180">
        <v>126</v>
      </c>
      <c r="L11" s="175">
        <v>113</v>
      </c>
      <c r="M11" s="183">
        <f t="shared" si="1"/>
        <v>607</v>
      </c>
      <c r="N11" s="175">
        <v>125</v>
      </c>
      <c r="O11" s="175">
        <v>102</v>
      </c>
      <c r="P11" s="175">
        <v>110</v>
      </c>
      <c r="Q11" s="180">
        <v>111</v>
      </c>
      <c r="R11" s="184">
        <v>128</v>
      </c>
      <c r="S11" s="183">
        <f t="shared" si="2"/>
        <v>576</v>
      </c>
      <c r="T11" s="184">
        <v>109</v>
      </c>
      <c r="U11" s="184">
        <v>131</v>
      </c>
      <c r="V11" s="185">
        <v>132</v>
      </c>
      <c r="W11" s="180">
        <v>111</v>
      </c>
      <c r="X11" s="184">
        <v>125</v>
      </c>
      <c r="Y11" s="263">
        <f t="shared" si="3"/>
        <v>608</v>
      </c>
      <c r="Z11" s="2"/>
      <c r="AA11" s="2"/>
      <c r="AB11" s="2"/>
      <c r="AC11" s="2"/>
      <c r="AD11" s="2"/>
      <c r="AE11" s="2"/>
      <c r="AF11" s="2"/>
    </row>
    <row r="12" spans="1:32" ht="18.600000000000001">
      <c r="A12" s="2"/>
      <c r="B12" s="21"/>
      <c r="C12" s="187">
        <v>7</v>
      </c>
      <c r="D12" s="262" t="s">
        <v>52</v>
      </c>
      <c r="E12" s="179"/>
      <c r="F12" s="182">
        <v>44461</v>
      </c>
      <c r="G12" s="186">
        <f t="shared" si="0"/>
        <v>1732</v>
      </c>
      <c r="H12" s="175">
        <v>101</v>
      </c>
      <c r="I12" s="175">
        <v>120</v>
      </c>
      <c r="J12" s="175">
        <v>126</v>
      </c>
      <c r="K12" s="180">
        <v>123</v>
      </c>
      <c r="L12" s="175">
        <v>115</v>
      </c>
      <c r="M12" s="183">
        <f t="shared" si="1"/>
        <v>585</v>
      </c>
      <c r="N12" s="175">
        <v>144</v>
      </c>
      <c r="O12" s="175">
        <v>126</v>
      </c>
      <c r="P12" s="175">
        <v>105</v>
      </c>
      <c r="Q12" s="180">
        <v>100</v>
      </c>
      <c r="R12" s="184">
        <v>106</v>
      </c>
      <c r="S12" s="183">
        <f t="shared" si="2"/>
        <v>581</v>
      </c>
      <c r="T12" s="303">
        <v>109</v>
      </c>
      <c r="U12" s="185">
        <v>106</v>
      </c>
      <c r="V12" s="185">
        <v>122</v>
      </c>
      <c r="W12" s="180">
        <v>106</v>
      </c>
      <c r="X12" s="184">
        <v>123</v>
      </c>
      <c r="Y12" s="263">
        <f t="shared" si="3"/>
        <v>566</v>
      </c>
      <c r="Z12" s="2"/>
      <c r="AA12" s="2"/>
      <c r="AB12" s="2"/>
      <c r="AC12" s="2"/>
      <c r="AD12" s="2"/>
      <c r="AE12" s="2"/>
      <c r="AF12" s="2"/>
    </row>
    <row r="13" spans="1:32" ht="18.600000000000001">
      <c r="A13" s="2"/>
      <c r="B13" s="69"/>
      <c r="C13" s="187">
        <v>8</v>
      </c>
      <c r="D13" s="262" t="s">
        <v>53</v>
      </c>
      <c r="E13" s="179"/>
      <c r="F13" s="182">
        <v>44541</v>
      </c>
      <c r="G13" s="186">
        <f t="shared" si="0"/>
        <v>1730</v>
      </c>
      <c r="H13" s="175">
        <v>89</v>
      </c>
      <c r="I13" s="175">
        <v>110</v>
      </c>
      <c r="J13" s="175">
        <v>112</v>
      </c>
      <c r="K13" s="180">
        <v>118</v>
      </c>
      <c r="L13" s="175">
        <v>127</v>
      </c>
      <c r="M13" s="183">
        <f t="shared" si="1"/>
        <v>556</v>
      </c>
      <c r="N13" s="175">
        <v>128</v>
      </c>
      <c r="O13" s="175">
        <v>126</v>
      </c>
      <c r="P13" s="175">
        <v>126</v>
      </c>
      <c r="Q13" s="180">
        <v>120</v>
      </c>
      <c r="R13" s="185">
        <v>121</v>
      </c>
      <c r="S13" s="183">
        <f t="shared" si="2"/>
        <v>621</v>
      </c>
      <c r="T13" s="303">
        <v>100</v>
      </c>
      <c r="U13" s="185">
        <v>106</v>
      </c>
      <c r="V13" s="185">
        <v>125</v>
      </c>
      <c r="W13" s="180">
        <v>120</v>
      </c>
      <c r="X13" s="184">
        <v>102</v>
      </c>
      <c r="Y13" s="263">
        <f t="shared" si="3"/>
        <v>553</v>
      </c>
      <c r="Z13" s="2"/>
      <c r="AA13" s="2"/>
      <c r="AB13" s="2"/>
      <c r="AC13" s="2"/>
      <c r="AD13" s="2"/>
      <c r="AE13" s="2"/>
      <c r="AF13" s="2"/>
    </row>
    <row r="14" spans="1:32" ht="18.600000000000001">
      <c r="A14" s="2"/>
      <c r="B14" s="21"/>
      <c r="C14" s="187">
        <v>9</v>
      </c>
      <c r="D14" s="262" t="s">
        <v>25</v>
      </c>
      <c r="E14" s="179"/>
      <c r="F14" s="182">
        <v>44811</v>
      </c>
      <c r="G14" s="186">
        <f t="shared" si="0"/>
        <v>1713</v>
      </c>
      <c r="H14" s="175">
        <v>103</v>
      </c>
      <c r="I14" s="175">
        <v>120</v>
      </c>
      <c r="J14" s="175">
        <v>107</v>
      </c>
      <c r="K14" s="180">
        <v>129</v>
      </c>
      <c r="L14" s="175">
        <v>122</v>
      </c>
      <c r="M14" s="183">
        <f t="shared" si="1"/>
        <v>581</v>
      </c>
      <c r="N14" s="175">
        <v>106</v>
      </c>
      <c r="O14" s="175">
        <v>107</v>
      </c>
      <c r="P14" s="175">
        <v>109</v>
      </c>
      <c r="Q14" s="180">
        <v>125</v>
      </c>
      <c r="R14" s="184">
        <v>109</v>
      </c>
      <c r="S14" s="183">
        <f t="shared" si="2"/>
        <v>556</v>
      </c>
      <c r="T14" s="185">
        <v>124</v>
      </c>
      <c r="U14" s="185">
        <v>123</v>
      </c>
      <c r="V14" s="185">
        <v>112</v>
      </c>
      <c r="W14" s="180">
        <v>108</v>
      </c>
      <c r="X14" s="184">
        <v>109</v>
      </c>
      <c r="Y14" s="263">
        <f t="shared" si="3"/>
        <v>576</v>
      </c>
      <c r="Z14" s="2"/>
      <c r="AA14" s="2"/>
      <c r="AB14" s="2"/>
      <c r="AC14" s="2"/>
      <c r="AD14" s="2"/>
      <c r="AE14" s="2"/>
      <c r="AF14" s="2"/>
    </row>
    <row r="15" spans="1:32" ht="18.600000000000001">
      <c r="A15" s="2"/>
      <c r="B15" s="69"/>
      <c r="C15" s="187">
        <v>10</v>
      </c>
      <c r="D15" s="262" t="s">
        <v>3</v>
      </c>
      <c r="E15" s="179"/>
      <c r="F15" s="182">
        <v>44111</v>
      </c>
      <c r="G15" s="186">
        <f t="shared" si="0"/>
        <v>1683</v>
      </c>
      <c r="H15" s="175">
        <v>110</v>
      </c>
      <c r="I15" s="175">
        <v>126</v>
      </c>
      <c r="J15" s="175">
        <v>108</v>
      </c>
      <c r="K15" s="180">
        <v>129</v>
      </c>
      <c r="L15" s="175">
        <v>125</v>
      </c>
      <c r="M15" s="183">
        <f t="shared" si="1"/>
        <v>598</v>
      </c>
      <c r="N15" s="175">
        <v>106</v>
      </c>
      <c r="O15" s="175">
        <v>118</v>
      </c>
      <c r="P15" s="175">
        <v>115</v>
      </c>
      <c r="Q15" s="180">
        <v>103</v>
      </c>
      <c r="R15" s="184">
        <v>107</v>
      </c>
      <c r="S15" s="183">
        <f t="shared" si="2"/>
        <v>549</v>
      </c>
      <c r="T15" s="303">
        <v>105</v>
      </c>
      <c r="U15" s="303">
        <v>96</v>
      </c>
      <c r="V15" s="303">
        <v>108</v>
      </c>
      <c r="W15" s="174">
        <v>107</v>
      </c>
      <c r="X15" s="184">
        <v>120</v>
      </c>
      <c r="Y15" s="263">
        <f t="shared" si="3"/>
        <v>536</v>
      </c>
      <c r="Z15" s="2"/>
      <c r="AA15" s="2"/>
      <c r="AB15" s="2"/>
      <c r="AC15" s="2"/>
      <c r="AD15" s="2"/>
      <c r="AE15" s="2"/>
      <c r="AF15" s="2"/>
    </row>
    <row r="16" spans="1:32" ht="18.600000000000001">
      <c r="A16" s="2"/>
      <c r="B16" s="21"/>
      <c r="C16" s="187">
        <v>11</v>
      </c>
      <c r="D16" s="262" t="s">
        <v>27</v>
      </c>
      <c r="E16" s="179"/>
      <c r="F16" s="182">
        <v>44541</v>
      </c>
      <c r="G16" s="186">
        <f t="shared" si="0"/>
        <v>1655</v>
      </c>
      <c r="H16" s="175">
        <v>124</v>
      </c>
      <c r="I16" s="175">
        <v>93</v>
      </c>
      <c r="J16" s="175">
        <v>120</v>
      </c>
      <c r="K16" s="180">
        <v>128</v>
      </c>
      <c r="L16" s="175">
        <v>105</v>
      </c>
      <c r="M16" s="183">
        <f t="shared" si="1"/>
        <v>570</v>
      </c>
      <c r="N16" s="175">
        <v>102</v>
      </c>
      <c r="O16" s="175">
        <v>95</v>
      </c>
      <c r="P16" s="175">
        <v>108</v>
      </c>
      <c r="Q16" s="180">
        <v>108</v>
      </c>
      <c r="R16" s="184">
        <v>105</v>
      </c>
      <c r="S16" s="183">
        <f t="shared" si="2"/>
        <v>518</v>
      </c>
      <c r="T16" s="303">
        <v>120</v>
      </c>
      <c r="U16" s="185">
        <v>123</v>
      </c>
      <c r="V16" s="185">
        <v>100</v>
      </c>
      <c r="W16" s="180">
        <v>114</v>
      </c>
      <c r="X16" s="184">
        <v>110</v>
      </c>
      <c r="Y16" s="263">
        <f t="shared" si="3"/>
        <v>567</v>
      </c>
      <c r="Z16" s="2"/>
      <c r="AA16" s="2"/>
      <c r="AB16" s="2"/>
      <c r="AC16" s="2"/>
      <c r="AD16" s="2"/>
      <c r="AE16" s="2"/>
      <c r="AF16" s="2"/>
    </row>
    <row r="17" spans="1:32" ht="18.600000000000001">
      <c r="A17" s="2"/>
      <c r="B17" s="69"/>
      <c r="C17" s="187">
        <v>12</v>
      </c>
      <c r="D17" s="262" t="s">
        <v>30</v>
      </c>
      <c r="E17" s="179"/>
      <c r="F17" s="182">
        <v>44671</v>
      </c>
      <c r="G17" s="186">
        <f t="shared" si="0"/>
        <v>1650</v>
      </c>
      <c r="H17" s="175">
        <v>101</v>
      </c>
      <c r="I17" s="175">
        <v>93</v>
      </c>
      <c r="J17" s="175">
        <v>107</v>
      </c>
      <c r="K17" s="180">
        <v>123</v>
      </c>
      <c r="L17" s="175">
        <v>120</v>
      </c>
      <c r="M17" s="183">
        <f t="shared" si="1"/>
        <v>544</v>
      </c>
      <c r="N17" s="175">
        <v>124</v>
      </c>
      <c r="O17" s="175">
        <v>76</v>
      </c>
      <c r="P17" s="175">
        <v>122</v>
      </c>
      <c r="Q17" s="180">
        <v>120</v>
      </c>
      <c r="R17" s="184">
        <v>108</v>
      </c>
      <c r="S17" s="183">
        <f t="shared" si="2"/>
        <v>550</v>
      </c>
      <c r="T17" s="303">
        <v>131</v>
      </c>
      <c r="U17" s="185">
        <v>107</v>
      </c>
      <c r="V17" s="185">
        <v>123</v>
      </c>
      <c r="W17" s="180">
        <v>91</v>
      </c>
      <c r="X17" s="184">
        <v>104</v>
      </c>
      <c r="Y17" s="263">
        <f t="shared" si="3"/>
        <v>556</v>
      </c>
      <c r="Z17" s="2"/>
      <c r="AA17" s="2"/>
      <c r="AB17" s="2"/>
      <c r="AC17" s="2"/>
      <c r="AD17" s="2"/>
      <c r="AE17" s="2"/>
      <c r="AF17" s="2"/>
    </row>
    <row r="18" spans="1:32" ht="18.600000000000001">
      <c r="A18" s="2"/>
      <c r="B18" s="21"/>
      <c r="C18" s="187">
        <v>13</v>
      </c>
      <c r="D18" s="262" t="s">
        <v>68</v>
      </c>
      <c r="E18" s="237"/>
      <c r="F18" s="182">
        <v>44811</v>
      </c>
      <c r="G18" s="186">
        <f t="shared" si="0"/>
        <v>1620</v>
      </c>
      <c r="H18" s="175">
        <v>84</v>
      </c>
      <c r="I18" s="175">
        <v>109</v>
      </c>
      <c r="J18" s="175">
        <v>107</v>
      </c>
      <c r="K18" s="175">
        <v>89</v>
      </c>
      <c r="L18" s="175">
        <v>112</v>
      </c>
      <c r="M18" s="183">
        <f t="shared" si="1"/>
        <v>501</v>
      </c>
      <c r="N18" s="175">
        <v>123</v>
      </c>
      <c r="O18" s="175">
        <v>100</v>
      </c>
      <c r="P18" s="175">
        <v>120</v>
      </c>
      <c r="Q18" s="175">
        <v>109</v>
      </c>
      <c r="R18" s="175">
        <v>108</v>
      </c>
      <c r="S18" s="183">
        <f t="shared" si="2"/>
        <v>560</v>
      </c>
      <c r="T18" s="303">
        <v>111</v>
      </c>
      <c r="U18" s="303">
        <v>111</v>
      </c>
      <c r="V18" s="303">
        <v>104</v>
      </c>
      <c r="W18" s="303">
        <v>127</v>
      </c>
      <c r="X18" s="303">
        <v>106</v>
      </c>
      <c r="Y18" s="263">
        <f t="shared" si="3"/>
        <v>559</v>
      </c>
      <c r="Z18" s="2"/>
      <c r="AA18" s="2"/>
      <c r="AB18" s="2"/>
      <c r="AC18" s="2"/>
      <c r="AD18" s="2"/>
      <c r="AE18" s="2"/>
      <c r="AF18" s="2"/>
    </row>
    <row r="19" spans="1:32" ht="18.600000000000001">
      <c r="A19" s="2"/>
      <c r="B19" s="69"/>
      <c r="C19" s="187">
        <v>14</v>
      </c>
      <c r="D19" s="262" t="s">
        <v>26</v>
      </c>
      <c r="E19" s="179"/>
      <c r="F19" s="182">
        <v>44097</v>
      </c>
      <c r="G19" s="186">
        <f t="shared" si="0"/>
        <v>1619</v>
      </c>
      <c r="H19" s="175">
        <v>104</v>
      </c>
      <c r="I19" s="175">
        <v>103</v>
      </c>
      <c r="J19" s="175">
        <v>110</v>
      </c>
      <c r="K19" s="180">
        <v>100</v>
      </c>
      <c r="L19" s="175">
        <v>107</v>
      </c>
      <c r="M19" s="183">
        <f t="shared" si="1"/>
        <v>524</v>
      </c>
      <c r="N19" s="175">
        <v>123</v>
      </c>
      <c r="O19" s="175">
        <v>87</v>
      </c>
      <c r="P19" s="175">
        <v>109</v>
      </c>
      <c r="Q19" s="180">
        <v>101</v>
      </c>
      <c r="R19" s="184">
        <v>110</v>
      </c>
      <c r="S19" s="183">
        <f t="shared" si="2"/>
        <v>530</v>
      </c>
      <c r="T19" s="303">
        <v>104</v>
      </c>
      <c r="U19" s="185">
        <v>124</v>
      </c>
      <c r="V19" s="185">
        <v>106</v>
      </c>
      <c r="W19" s="180">
        <v>105</v>
      </c>
      <c r="X19" s="184">
        <v>126</v>
      </c>
      <c r="Y19" s="263">
        <f t="shared" si="3"/>
        <v>565</v>
      </c>
      <c r="Z19" s="2"/>
      <c r="AA19" s="2"/>
      <c r="AB19" s="2"/>
      <c r="AC19" s="2"/>
      <c r="AD19" s="2"/>
      <c r="AE19" s="2"/>
      <c r="AF19" s="2"/>
    </row>
    <row r="20" spans="1:32" ht="18.600000000000001">
      <c r="A20" s="2"/>
      <c r="B20" s="21"/>
      <c r="C20" s="187">
        <v>15</v>
      </c>
      <c r="D20" s="262" t="s">
        <v>69</v>
      </c>
      <c r="E20" s="2"/>
      <c r="F20" s="182">
        <v>44643</v>
      </c>
      <c r="G20" s="186">
        <f t="shared" si="0"/>
        <v>1618</v>
      </c>
      <c r="H20" s="175">
        <v>102</v>
      </c>
      <c r="I20" s="175">
        <v>104</v>
      </c>
      <c r="J20" s="175">
        <v>120</v>
      </c>
      <c r="K20" s="175">
        <v>109</v>
      </c>
      <c r="L20" s="175">
        <v>86</v>
      </c>
      <c r="M20" s="183">
        <f t="shared" si="1"/>
        <v>521</v>
      </c>
      <c r="N20" s="175">
        <v>120</v>
      </c>
      <c r="O20" s="175">
        <v>107</v>
      </c>
      <c r="P20" s="175">
        <v>140</v>
      </c>
      <c r="Q20" s="175">
        <v>99</v>
      </c>
      <c r="R20" s="175">
        <v>108</v>
      </c>
      <c r="S20" s="183">
        <f t="shared" si="2"/>
        <v>574</v>
      </c>
      <c r="T20" s="303">
        <v>108</v>
      </c>
      <c r="U20" s="303">
        <v>104</v>
      </c>
      <c r="V20" s="303">
        <v>104</v>
      </c>
      <c r="W20" s="303">
        <v>107</v>
      </c>
      <c r="X20" s="303">
        <v>100</v>
      </c>
      <c r="Y20" s="263">
        <f t="shared" si="3"/>
        <v>523</v>
      </c>
      <c r="Z20" s="2"/>
      <c r="AA20" s="2"/>
      <c r="AB20" s="2"/>
      <c r="AC20" s="2"/>
      <c r="AD20" s="2"/>
      <c r="AE20" s="2"/>
      <c r="AF20" s="2"/>
    </row>
    <row r="21" spans="1:32" ht="19.2">
      <c r="A21" s="2"/>
      <c r="B21" s="21"/>
      <c r="C21" s="187">
        <v>16</v>
      </c>
      <c r="D21" s="93" t="s">
        <v>60</v>
      </c>
      <c r="E21" s="2"/>
      <c r="F21" s="182">
        <v>44671</v>
      </c>
      <c r="G21" s="186">
        <f t="shared" si="0"/>
        <v>1616</v>
      </c>
      <c r="H21" s="175">
        <v>109</v>
      </c>
      <c r="I21" s="175">
        <v>120</v>
      </c>
      <c r="J21" s="175">
        <v>108</v>
      </c>
      <c r="K21" s="175">
        <v>110</v>
      </c>
      <c r="L21" s="175">
        <v>103</v>
      </c>
      <c r="M21" s="183">
        <f t="shared" si="1"/>
        <v>550</v>
      </c>
      <c r="N21" s="175">
        <v>94</v>
      </c>
      <c r="O21" s="175">
        <v>104</v>
      </c>
      <c r="P21" s="175">
        <v>120</v>
      </c>
      <c r="Q21" s="175">
        <v>101</v>
      </c>
      <c r="R21" s="175">
        <v>111</v>
      </c>
      <c r="S21" s="183">
        <f t="shared" si="2"/>
        <v>530</v>
      </c>
      <c r="T21" s="175">
        <v>108</v>
      </c>
      <c r="U21" s="175">
        <v>101</v>
      </c>
      <c r="V21" s="175">
        <v>106</v>
      </c>
      <c r="W21" s="175">
        <v>108</v>
      </c>
      <c r="X21" s="175">
        <v>113</v>
      </c>
      <c r="Y21" s="263">
        <f t="shared" si="3"/>
        <v>536</v>
      </c>
      <c r="Z21" s="2"/>
      <c r="AA21" s="2"/>
      <c r="AB21" s="2"/>
      <c r="AC21" s="2"/>
      <c r="AD21" s="2"/>
      <c r="AE21" s="2"/>
      <c r="AF21" s="2"/>
    </row>
    <row r="22" spans="1:32" ht="18.600000000000001">
      <c r="A22" s="2"/>
      <c r="B22" s="69"/>
      <c r="C22" s="187">
        <v>17</v>
      </c>
      <c r="D22" s="262" t="s">
        <v>28</v>
      </c>
      <c r="E22" s="179"/>
      <c r="F22" s="182">
        <v>44615</v>
      </c>
      <c r="G22" s="186">
        <f t="shared" si="0"/>
        <v>1612</v>
      </c>
      <c r="H22" s="175">
        <v>106</v>
      </c>
      <c r="I22" s="175">
        <v>91</v>
      </c>
      <c r="J22" s="175">
        <v>105</v>
      </c>
      <c r="K22" s="180">
        <v>128</v>
      </c>
      <c r="L22" s="175">
        <v>107</v>
      </c>
      <c r="M22" s="183">
        <f t="shared" si="1"/>
        <v>537</v>
      </c>
      <c r="N22" s="175">
        <v>101</v>
      </c>
      <c r="O22" s="175">
        <v>124</v>
      </c>
      <c r="P22" s="175">
        <v>120</v>
      </c>
      <c r="Q22" s="180">
        <v>120</v>
      </c>
      <c r="R22" s="184">
        <v>107</v>
      </c>
      <c r="S22" s="183">
        <f t="shared" si="2"/>
        <v>572</v>
      </c>
      <c r="T22" s="303">
        <v>123</v>
      </c>
      <c r="U22" s="185">
        <v>73</v>
      </c>
      <c r="V22" s="185">
        <v>111</v>
      </c>
      <c r="W22" s="180">
        <v>89</v>
      </c>
      <c r="X22" s="184">
        <v>107</v>
      </c>
      <c r="Y22" s="263">
        <f t="shared" si="3"/>
        <v>503</v>
      </c>
      <c r="Z22" s="2"/>
      <c r="AA22" s="2"/>
      <c r="AB22" s="2"/>
      <c r="AC22" s="2"/>
      <c r="AD22" s="2"/>
      <c r="AE22" s="2"/>
      <c r="AF22" s="2"/>
    </row>
    <row r="23" spans="1:32" ht="18.600000000000001">
      <c r="A23" s="2"/>
      <c r="B23" s="21"/>
      <c r="C23" s="187">
        <v>18</v>
      </c>
      <c r="D23" s="262" t="s">
        <v>29</v>
      </c>
      <c r="E23" s="179"/>
      <c r="F23" s="182">
        <v>44097</v>
      </c>
      <c r="G23" s="186">
        <f t="shared" si="0"/>
        <v>1564</v>
      </c>
      <c r="H23" s="175">
        <v>105</v>
      </c>
      <c r="I23" s="175">
        <v>95</v>
      </c>
      <c r="J23" s="175">
        <v>108</v>
      </c>
      <c r="K23" s="180">
        <v>102</v>
      </c>
      <c r="L23" s="175">
        <v>92</v>
      </c>
      <c r="M23" s="183">
        <f t="shared" si="1"/>
        <v>502</v>
      </c>
      <c r="N23" s="175">
        <v>110</v>
      </c>
      <c r="O23" s="175">
        <v>97</v>
      </c>
      <c r="P23" s="175">
        <v>126</v>
      </c>
      <c r="Q23" s="180">
        <v>108</v>
      </c>
      <c r="R23" s="184">
        <v>121</v>
      </c>
      <c r="S23" s="183">
        <f t="shared" si="2"/>
        <v>562</v>
      </c>
      <c r="T23" s="303">
        <v>102</v>
      </c>
      <c r="U23" s="185">
        <v>120</v>
      </c>
      <c r="V23" s="185">
        <v>89</v>
      </c>
      <c r="W23" s="180">
        <v>101</v>
      </c>
      <c r="X23" s="184">
        <v>88</v>
      </c>
      <c r="Y23" s="263">
        <f t="shared" si="3"/>
        <v>500</v>
      </c>
      <c r="Z23" s="2"/>
      <c r="AA23" s="2"/>
      <c r="AB23" s="2"/>
      <c r="AC23" s="2"/>
      <c r="AD23" s="2"/>
      <c r="AE23" s="2"/>
      <c r="AF23" s="2"/>
    </row>
    <row r="24" spans="1:32" ht="18.600000000000001">
      <c r="A24" s="2"/>
      <c r="B24" s="69"/>
      <c r="C24" s="187">
        <v>19</v>
      </c>
      <c r="D24" s="262" t="s">
        <v>34</v>
      </c>
      <c r="E24" s="179"/>
      <c r="F24" s="182">
        <v>44615</v>
      </c>
      <c r="G24" s="186">
        <f t="shared" si="0"/>
        <v>1563</v>
      </c>
      <c r="H24" s="175">
        <v>106</v>
      </c>
      <c r="I24" s="175">
        <v>109</v>
      </c>
      <c r="J24" s="175">
        <v>85</v>
      </c>
      <c r="K24" s="180">
        <v>122</v>
      </c>
      <c r="L24" s="175">
        <v>109</v>
      </c>
      <c r="M24" s="183">
        <f t="shared" si="1"/>
        <v>531</v>
      </c>
      <c r="N24" s="175">
        <v>109</v>
      </c>
      <c r="O24" s="175">
        <v>100</v>
      </c>
      <c r="P24" s="175">
        <v>105</v>
      </c>
      <c r="Q24" s="180">
        <v>86</v>
      </c>
      <c r="R24" s="184">
        <v>100</v>
      </c>
      <c r="S24" s="183">
        <f t="shared" si="2"/>
        <v>500</v>
      </c>
      <c r="T24" s="303">
        <v>111</v>
      </c>
      <c r="U24" s="185">
        <v>108</v>
      </c>
      <c r="V24" s="185">
        <v>105</v>
      </c>
      <c r="W24" s="180">
        <v>97</v>
      </c>
      <c r="X24" s="184">
        <v>111</v>
      </c>
      <c r="Y24" s="263">
        <f t="shared" si="3"/>
        <v>532</v>
      </c>
      <c r="Z24" s="2"/>
      <c r="AA24" s="2"/>
      <c r="AB24" s="2"/>
      <c r="AC24" s="2"/>
      <c r="AD24" s="2"/>
      <c r="AE24" s="2"/>
      <c r="AF24" s="2"/>
    </row>
    <row r="25" spans="1:32" ht="18.600000000000001">
      <c r="A25" s="2"/>
      <c r="B25" s="21"/>
      <c r="C25" s="187">
        <v>20</v>
      </c>
      <c r="D25" s="262" t="s">
        <v>54</v>
      </c>
      <c r="E25" s="179"/>
      <c r="F25" s="182">
        <v>44541</v>
      </c>
      <c r="G25" s="186">
        <f t="shared" si="0"/>
        <v>1557</v>
      </c>
      <c r="H25" s="175">
        <v>92</v>
      </c>
      <c r="I25" s="175">
        <v>98</v>
      </c>
      <c r="J25" s="175">
        <v>103</v>
      </c>
      <c r="K25" s="180">
        <v>104</v>
      </c>
      <c r="L25" s="175">
        <v>106</v>
      </c>
      <c r="M25" s="183">
        <f t="shared" si="1"/>
        <v>503</v>
      </c>
      <c r="N25" s="175">
        <v>106</v>
      </c>
      <c r="O25" s="175">
        <v>116</v>
      </c>
      <c r="P25" s="175">
        <v>107</v>
      </c>
      <c r="Q25" s="180">
        <v>105</v>
      </c>
      <c r="R25" s="184">
        <v>96</v>
      </c>
      <c r="S25" s="183">
        <f t="shared" si="2"/>
        <v>530</v>
      </c>
      <c r="T25" s="185">
        <v>106</v>
      </c>
      <c r="U25" s="185">
        <v>91</v>
      </c>
      <c r="V25" s="185">
        <v>126</v>
      </c>
      <c r="W25" s="180">
        <v>100</v>
      </c>
      <c r="X25" s="184">
        <v>101</v>
      </c>
      <c r="Y25" s="263">
        <f t="shared" si="3"/>
        <v>524</v>
      </c>
      <c r="Z25" s="2"/>
      <c r="AA25" s="2"/>
      <c r="AB25" s="2"/>
      <c r="AC25" s="2"/>
      <c r="AD25" s="2"/>
      <c r="AE25" s="2"/>
      <c r="AF25" s="2"/>
    </row>
    <row r="26" spans="1:32" ht="18.600000000000001">
      <c r="A26" s="2"/>
      <c r="B26" s="69"/>
      <c r="C26" s="187">
        <v>21</v>
      </c>
      <c r="D26" s="262" t="s">
        <v>72</v>
      </c>
      <c r="E26" s="179"/>
      <c r="F26" s="182">
        <v>44839</v>
      </c>
      <c r="G26" s="186">
        <f t="shared" si="0"/>
        <v>1517</v>
      </c>
      <c r="H26" s="175">
        <v>121</v>
      </c>
      <c r="I26" s="175">
        <v>111</v>
      </c>
      <c r="J26" s="175">
        <v>90</v>
      </c>
      <c r="K26" s="180">
        <v>100</v>
      </c>
      <c r="L26" s="175">
        <v>106</v>
      </c>
      <c r="M26" s="183">
        <f t="shared" si="1"/>
        <v>528</v>
      </c>
      <c r="N26" s="175">
        <v>98</v>
      </c>
      <c r="O26" s="175">
        <v>105</v>
      </c>
      <c r="P26" s="175">
        <v>108</v>
      </c>
      <c r="Q26" s="180">
        <v>112</v>
      </c>
      <c r="R26" s="185">
        <v>104</v>
      </c>
      <c r="S26" s="183">
        <f t="shared" si="2"/>
        <v>527</v>
      </c>
      <c r="T26" s="303">
        <v>94</v>
      </c>
      <c r="U26" s="185">
        <v>120</v>
      </c>
      <c r="V26" s="185">
        <v>106</v>
      </c>
      <c r="W26" s="180">
        <v>56</v>
      </c>
      <c r="X26" s="184">
        <v>86</v>
      </c>
      <c r="Y26" s="263">
        <f t="shared" si="3"/>
        <v>462</v>
      </c>
      <c r="Z26" s="2"/>
      <c r="AA26" s="2"/>
      <c r="AB26" s="2"/>
      <c r="AC26" s="2"/>
      <c r="AD26" s="2"/>
      <c r="AE26" s="2"/>
      <c r="AF26" s="2"/>
    </row>
    <row r="27" spans="1:32" ht="18.600000000000001">
      <c r="A27" s="2"/>
      <c r="B27" s="21"/>
      <c r="C27" s="187">
        <v>22</v>
      </c>
      <c r="D27" s="262" t="s">
        <v>33</v>
      </c>
      <c r="E27" s="179"/>
      <c r="F27" s="182">
        <v>44601</v>
      </c>
      <c r="G27" s="186">
        <f t="shared" si="0"/>
        <v>1503</v>
      </c>
      <c r="H27" s="175">
        <v>107</v>
      </c>
      <c r="I27" s="175">
        <v>100</v>
      </c>
      <c r="J27" s="175">
        <v>91</v>
      </c>
      <c r="K27" s="180">
        <v>100</v>
      </c>
      <c r="L27" s="175">
        <v>105</v>
      </c>
      <c r="M27" s="183">
        <f t="shared" si="1"/>
        <v>503</v>
      </c>
      <c r="N27" s="175">
        <v>71</v>
      </c>
      <c r="O27" s="175">
        <v>107</v>
      </c>
      <c r="P27" s="175">
        <v>111</v>
      </c>
      <c r="Q27" s="180">
        <v>108</v>
      </c>
      <c r="R27" s="184">
        <v>93</v>
      </c>
      <c r="S27" s="183">
        <f t="shared" si="2"/>
        <v>490</v>
      </c>
      <c r="T27" s="303">
        <v>88</v>
      </c>
      <c r="U27" s="185">
        <v>107</v>
      </c>
      <c r="V27" s="185">
        <v>101</v>
      </c>
      <c r="W27" s="180">
        <v>108</v>
      </c>
      <c r="X27" s="184">
        <v>106</v>
      </c>
      <c r="Y27" s="263">
        <f t="shared" si="3"/>
        <v>510</v>
      </c>
      <c r="Z27" s="2"/>
      <c r="AA27" s="2"/>
      <c r="AB27" s="2"/>
      <c r="AC27" s="2"/>
      <c r="AD27" s="2"/>
      <c r="AE27" s="2"/>
      <c r="AF27" s="2"/>
    </row>
    <row r="28" spans="1:32" ht="18.600000000000001">
      <c r="A28" s="2"/>
      <c r="B28" s="69"/>
      <c r="C28" s="187">
        <v>23</v>
      </c>
      <c r="D28" s="262" t="s">
        <v>32</v>
      </c>
      <c r="E28" s="179"/>
      <c r="F28" s="182">
        <v>44517</v>
      </c>
      <c r="G28" s="186">
        <f t="shared" si="0"/>
        <v>1492</v>
      </c>
      <c r="H28" s="175">
        <v>96</v>
      </c>
      <c r="I28" s="175">
        <v>89</v>
      </c>
      <c r="J28" s="175">
        <v>103</v>
      </c>
      <c r="K28" s="180">
        <v>84</v>
      </c>
      <c r="L28" s="175">
        <v>95</v>
      </c>
      <c r="M28" s="183">
        <f t="shared" si="1"/>
        <v>467</v>
      </c>
      <c r="N28" s="175">
        <v>100</v>
      </c>
      <c r="O28" s="175">
        <v>98</v>
      </c>
      <c r="P28" s="175">
        <v>90</v>
      </c>
      <c r="Q28" s="180">
        <v>107</v>
      </c>
      <c r="R28" s="184">
        <v>106</v>
      </c>
      <c r="S28" s="183">
        <f t="shared" si="2"/>
        <v>501</v>
      </c>
      <c r="T28" s="303">
        <v>108</v>
      </c>
      <c r="U28" s="185">
        <v>89</v>
      </c>
      <c r="V28" s="185">
        <v>123</v>
      </c>
      <c r="W28" s="180">
        <v>103</v>
      </c>
      <c r="X28" s="184">
        <v>101</v>
      </c>
      <c r="Y28" s="263">
        <f t="shared" si="3"/>
        <v>524</v>
      </c>
      <c r="Z28" s="2"/>
      <c r="AA28" s="2"/>
      <c r="AB28" s="2"/>
      <c r="AC28" s="2"/>
      <c r="AD28" s="2"/>
      <c r="AE28" s="2"/>
      <c r="AF28" s="2"/>
    </row>
    <row r="29" spans="1:32" ht="18.600000000000001">
      <c r="A29" s="2"/>
      <c r="B29" s="21"/>
      <c r="C29" s="187">
        <v>24</v>
      </c>
      <c r="D29" s="262" t="s">
        <v>36</v>
      </c>
      <c r="E29" s="179"/>
      <c r="F29" s="182">
        <v>44503</v>
      </c>
      <c r="G29" s="186">
        <f t="shared" si="0"/>
        <v>1468</v>
      </c>
      <c r="H29" s="175">
        <v>120</v>
      </c>
      <c r="I29" s="175">
        <v>107</v>
      </c>
      <c r="J29" s="175">
        <v>88</v>
      </c>
      <c r="K29" s="180">
        <v>106</v>
      </c>
      <c r="L29" s="175">
        <v>88</v>
      </c>
      <c r="M29" s="183">
        <f t="shared" si="1"/>
        <v>509</v>
      </c>
      <c r="N29" s="175">
        <v>92</v>
      </c>
      <c r="O29" s="175">
        <v>100</v>
      </c>
      <c r="P29" s="175">
        <v>89</v>
      </c>
      <c r="Q29" s="180">
        <v>91</v>
      </c>
      <c r="R29" s="185">
        <v>87</v>
      </c>
      <c r="S29" s="183">
        <f t="shared" si="2"/>
        <v>459</v>
      </c>
      <c r="T29" s="303">
        <v>99</v>
      </c>
      <c r="U29" s="185">
        <v>103</v>
      </c>
      <c r="V29" s="185">
        <v>108</v>
      </c>
      <c r="W29" s="180">
        <v>89</v>
      </c>
      <c r="X29" s="184">
        <v>101</v>
      </c>
      <c r="Y29" s="263">
        <f t="shared" si="3"/>
        <v>500</v>
      </c>
      <c r="Z29" s="2"/>
      <c r="AA29" s="2"/>
      <c r="AB29" s="2"/>
      <c r="AC29" s="2"/>
      <c r="AD29" s="2"/>
      <c r="AE29" s="2"/>
      <c r="AF29" s="2"/>
    </row>
    <row r="30" spans="1:32" ht="18.600000000000001">
      <c r="A30" s="2"/>
      <c r="B30" s="21"/>
      <c r="C30" s="187">
        <v>25</v>
      </c>
      <c r="D30" s="262" t="s">
        <v>40</v>
      </c>
      <c r="E30" s="54"/>
      <c r="F30" s="182">
        <v>44503</v>
      </c>
      <c r="G30" s="186">
        <f t="shared" si="0"/>
        <v>1415</v>
      </c>
      <c r="H30" s="175">
        <v>103</v>
      </c>
      <c r="I30" s="175">
        <v>90</v>
      </c>
      <c r="J30" s="175">
        <v>90</v>
      </c>
      <c r="K30" s="180">
        <v>103</v>
      </c>
      <c r="L30" s="175">
        <v>90</v>
      </c>
      <c r="M30" s="183">
        <f t="shared" si="1"/>
        <v>476</v>
      </c>
      <c r="N30" s="175">
        <v>73</v>
      </c>
      <c r="O30" s="175">
        <v>87</v>
      </c>
      <c r="P30" s="175">
        <v>91</v>
      </c>
      <c r="Q30" s="180">
        <v>96</v>
      </c>
      <c r="R30" s="184">
        <v>104</v>
      </c>
      <c r="S30" s="183">
        <f t="shared" si="2"/>
        <v>451</v>
      </c>
      <c r="T30" s="303">
        <v>100</v>
      </c>
      <c r="U30" s="303">
        <v>125</v>
      </c>
      <c r="V30" s="303">
        <v>103</v>
      </c>
      <c r="W30" s="174">
        <v>74</v>
      </c>
      <c r="X30" s="184">
        <v>86</v>
      </c>
      <c r="Y30" s="263">
        <f t="shared" si="3"/>
        <v>488</v>
      </c>
      <c r="Z30" s="2"/>
      <c r="AA30" s="2"/>
      <c r="AB30" s="2"/>
      <c r="AC30" s="2"/>
      <c r="AD30" s="2"/>
      <c r="AE30" s="2"/>
      <c r="AF30" s="2"/>
    </row>
    <row r="31" spans="1:32" ht="18.600000000000001">
      <c r="A31" s="2"/>
      <c r="B31" s="21"/>
      <c r="C31" s="187">
        <v>26</v>
      </c>
      <c r="D31" s="262" t="s">
        <v>39</v>
      </c>
      <c r="E31" s="54"/>
      <c r="F31" s="182">
        <v>44601</v>
      </c>
      <c r="G31" s="186">
        <f t="shared" si="0"/>
        <v>1393</v>
      </c>
      <c r="H31" s="175">
        <v>107</v>
      </c>
      <c r="I31" s="175">
        <v>82</v>
      </c>
      <c r="J31" s="175">
        <v>91</v>
      </c>
      <c r="K31" s="180">
        <v>62</v>
      </c>
      <c r="L31" s="175">
        <v>95</v>
      </c>
      <c r="M31" s="183">
        <f t="shared" si="1"/>
        <v>437</v>
      </c>
      <c r="N31" s="175">
        <v>79</v>
      </c>
      <c r="O31" s="175">
        <v>110</v>
      </c>
      <c r="P31" s="175">
        <v>72</v>
      </c>
      <c r="Q31" s="180">
        <v>120</v>
      </c>
      <c r="R31" s="185">
        <v>103</v>
      </c>
      <c r="S31" s="183">
        <f t="shared" si="2"/>
        <v>484</v>
      </c>
      <c r="T31" s="303">
        <v>83</v>
      </c>
      <c r="U31" s="185">
        <v>91</v>
      </c>
      <c r="V31" s="185">
        <v>91</v>
      </c>
      <c r="W31" s="180">
        <v>104</v>
      </c>
      <c r="X31" s="184">
        <v>103</v>
      </c>
      <c r="Y31" s="263">
        <f t="shared" si="3"/>
        <v>472</v>
      </c>
      <c r="Z31" s="2"/>
      <c r="AA31" s="2"/>
      <c r="AB31" s="2"/>
      <c r="AC31" s="2"/>
      <c r="AD31" s="2"/>
      <c r="AE31" s="2"/>
      <c r="AF31" s="2"/>
    </row>
    <row r="32" spans="1:32" ht="18.600000000000001">
      <c r="A32" s="2"/>
      <c r="B32" s="21"/>
      <c r="C32" s="187">
        <v>27</v>
      </c>
      <c r="D32" s="262" t="s">
        <v>55</v>
      </c>
      <c r="E32" s="179"/>
      <c r="F32" s="182">
        <v>44615</v>
      </c>
      <c r="G32" s="186">
        <f t="shared" si="0"/>
        <v>1384</v>
      </c>
      <c r="H32" s="175">
        <v>86</v>
      </c>
      <c r="I32" s="175">
        <v>107</v>
      </c>
      <c r="J32" s="175">
        <v>82</v>
      </c>
      <c r="K32" s="180">
        <v>93</v>
      </c>
      <c r="L32" s="175">
        <v>102</v>
      </c>
      <c r="M32" s="183">
        <f t="shared" si="1"/>
        <v>470</v>
      </c>
      <c r="N32" s="175">
        <v>87</v>
      </c>
      <c r="O32" s="175">
        <v>107</v>
      </c>
      <c r="P32" s="175">
        <v>85</v>
      </c>
      <c r="Q32" s="180">
        <v>89</v>
      </c>
      <c r="R32" s="185">
        <v>92</v>
      </c>
      <c r="S32" s="183">
        <f t="shared" si="2"/>
        <v>460</v>
      </c>
      <c r="T32" s="185">
        <v>73</v>
      </c>
      <c r="U32" s="185">
        <v>108</v>
      </c>
      <c r="V32" s="185">
        <v>89</v>
      </c>
      <c r="W32" s="180">
        <v>90</v>
      </c>
      <c r="X32" s="184">
        <v>94</v>
      </c>
      <c r="Y32" s="263">
        <f t="shared" si="3"/>
        <v>454</v>
      </c>
      <c r="Z32" s="2"/>
      <c r="AA32" s="2"/>
      <c r="AB32" s="2"/>
      <c r="AC32" s="2"/>
      <c r="AD32" s="2"/>
      <c r="AE32" s="2"/>
      <c r="AF32" s="2"/>
    </row>
    <row r="33" spans="1:32" ht="18.600000000000001">
      <c r="A33" s="2"/>
      <c r="B33" s="21"/>
      <c r="C33" s="187">
        <v>28</v>
      </c>
      <c r="D33" s="262" t="s">
        <v>41</v>
      </c>
      <c r="E33" s="54"/>
      <c r="F33" s="182">
        <v>44825</v>
      </c>
      <c r="G33" s="186">
        <f t="shared" si="0"/>
        <v>1376</v>
      </c>
      <c r="H33" s="175">
        <v>71</v>
      </c>
      <c r="I33" s="175">
        <v>71</v>
      </c>
      <c r="J33" s="175">
        <v>89</v>
      </c>
      <c r="K33" s="180">
        <v>78</v>
      </c>
      <c r="L33" s="175">
        <v>100</v>
      </c>
      <c r="M33" s="183">
        <f t="shared" si="1"/>
        <v>409</v>
      </c>
      <c r="N33" s="175">
        <v>86</v>
      </c>
      <c r="O33" s="175">
        <v>86</v>
      </c>
      <c r="P33" s="175">
        <v>92</v>
      </c>
      <c r="Q33" s="180">
        <v>108</v>
      </c>
      <c r="R33" s="184">
        <v>110</v>
      </c>
      <c r="S33" s="183">
        <f t="shared" si="2"/>
        <v>482</v>
      </c>
      <c r="T33" s="184">
        <v>107</v>
      </c>
      <c r="U33" s="184">
        <v>102</v>
      </c>
      <c r="V33" s="185">
        <v>83</v>
      </c>
      <c r="W33" s="180">
        <v>93</v>
      </c>
      <c r="X33" s="184">
        <v>100</v>
      </c>
      <c r="Y33" s="263">
        <f t="shared" si="3"/>
        <v>485</v>
      </c>
      <c r="Z33" s="2"/>
      <c r="AA33" s="2"/>
      <c r="AB33" s="2"/>
      <c r="AC33" s="2"/>
      <c r="AD33" s="2"/>
      <c r="AE33" s="2"/>
      <c r="AF33" s="2"/>
    </row>
    <row r="34" spans="1:32" ht="18.600000000000001">
      <c r="A34" s="2"/>
      <c r="B34" s="21"/>
      <c r="C34" s="187">
        <v>29</v>
      </c>
      <c r="D34" s="262" t="s">
        <v>43</v>
      </c>
      <c r="E34" s="179"/>
      <c r="F34" s="182">
        <v>44111</v>
      </c>
      <c r="G34" s="186">
        <f t="shared" si="0"/>
        <v>1331</v>
      </c>
      <c r="H34" s="175">
        <v>100</v>
      </c>
      <c r="I34" s="175">
        <v>81</v>
      </c>
      <c r="J34" s="175">
        <v>89</v>
      </c>
      <c r="K34" s="180">
        <v>70</v>
      </c>
      <c r="L34" s="175">
        <v>91</v>
      </c>
      <c r="M34" s="183">
        <f t="shared" si="1"/>
        <v>431</v>
      </c>
      <c r="N34" s="175">
        <v>85</v>
      </c>
      <c r="O34" s="175">
        <v>91</v>
      </c>
      <c r="P34" s="175">
        <v>75</v>
      </c>
      <c r="Q34" s="180">
        <v>96</v>
      </c>
      <c r="R34" s="184">
        <v>84</v>
      </c>
      <c r="S34" s="183">
        <f t="shared" si="2"/>
        <v>431</v>
      </c>
      <c r="T34" s="185">
        <v>100</v>
      </c>
      <c r="U34" s="185">
        <v>103</v>
      </c>
      <c r="V34" s="185">
        <v>89</v>
      </c>
      <c r="W34" s="180">
        <v>83</v>
      </c>
      <c r="X34" s="184">
        <v>94</v>
      </c>
      <c r="Y34" s="263">
        <f t="shared" si="3"/>
        <v>469</v>
      </c>
      <c r="Z34" s="2"/>
      <c r="AA34" s="2"/>
      <c r="AB34" s="2"/>
      <c r="AC34" s="2"/>
      <c r="AD34" s="2"/>
      <c r="AE34" s="2"/>
      <c r="AF34" s="2"/>
    </row>
    <row r="35" spans="1:32" ht="18.600000000000001">
      <c r="A35" s="2"/>
      <c r="B35" s="21"/>
      <c r="C35" s="187">
        <v>30</v>
      </c>
      <c r="D35" s="262" t="s">
        <v>42</v>
      </c>
      <c r="E35" s="179"/>
      <c r="F35" s="182">
        <v>44615</v>
      </c>
      <c r="G35" s="186">
        <f t="shared" si="0"/>
        <v>1255</v>
      </c>
      <c r="H35" s="175">
        <v>81</v>
      </c>
      <c r="I35" s="175">
        <v>75</v>
      </c>
      <c r="J35" s="175">
        <v>92</v>
      </c>
      <c r="K35" s="180">
        <v>89</v>
      </c>
      <c r="L35" s="175">
        <v>85</v>
      </c>
      <c r="M35" s="183">
        <f t="shared" si="1"/>
        <v>422</v>
      </c>
      <c r="N35" s="175">
        <v>73</v>
      </c>
      <c r="O35" s="175">
        <v>72</v>
      </c>
      <c r="P35" s="175">
        <v>86</v>
      </c>
      <c r="Q35" s="180">
        <v>76</v>
      </c>
      <c r="R35" s="185">
        <v>92</v>
      </c>
      <c r="S35" s="183">
        <f t="shared" si="2"/>
        <v>399</v>
      </c>
      <c r="T35" s="303">
        <v>86</v>
      </c>
      <c r="U35" s="303">
        <v>86</v>
      </c>
      <c r="V35" s="303">
        <v>81</v>
      </c>
      <c r="W35" s="174">
        <v>76</v>
      </c>
      <c r="X35" s="184">
        <v>105</v>
      </c>
      <c r="Y35" s="263">
        <f t="shared" si="3"/>
        <v>434</v>
      </c>
      <c r="Z35" s="2"/>
      <c r="AA35" s="2"/>
      <c r="AB35" s="2"/>
      <c r="AC35" s="2"/>
      <c r="AD35" s="2"/>
      <c r="AE35" s="2"/>
      <c r="AF35" s="2"/>
    </row>
    <row r="36" spans="1:32" ht="18.600000000000001">
      <c r="A36" s="2"/>
      <c r="B36" s="21"/>
      <c r="C36" s="187">
        <v>31</v>
      </c>
      <c r="D36" s="262" t="s">
        <v>44</v>
      </c>
      <c r="E36" s="54"/>
      <c r="F36" s="182"/>
      <c r="G36" s="186">
        <f t="shared" ref="G36:G37" si="4">SUM(H36:L36,N36:R36,T36:X36)</f>
        <v>0</v>
      </c>
      <c r="H36" s="175"/>
      <c r="I36" s="175"/>
      <c r="J36" s="175"/>
      <c r="K36" s="180"/>
      <c r="L36" s="175"/>
      <c r="M36" s="183">
        <f t="shared" ref="M36:M37" si="5">SUM(H36:L36)</f>
        <v>0</v>
      </c>
      <c r="N36" s="175"/>
      <c r="O36" s="175"/>
      <c r="P36" s="175"/>
      <c r="Q36" s="175"/>
      <c r="R36" s="175"/>
      <c r="S36" s="183">
        <f t="shared" ref="S36:S37" si="6">SUM(N36:R36)</f>
        <v>0</v>
      </c>
      <c r="T36" s="303"/>
      <c r="U36" s="185"/>
      <c r="V36" s="185"/>
      <c r="W36" s="180"/>
      <c r="X36" s="184"/>
      <c r="Y36" s="263">
        <f t="shared" ref="Y36:Y37" si="7">SUM(T36:X36)</f>
        <v>0</v>
      </c>
      <c r="Z36" s="2"/>
      <c r="AA36" s="2"/>
      <c r="AB36" s="2"/>
      <c r="AC36" s="2"/>
      <c r="AD36" s="2"/>
      <c r="AE36" s="2"/>
      <c r="AF36" s="2"/>
    </row>
    <row r="37" spans="1:32" ht="19.2" thickBot="1">
      <c r="A37" s="2"/>
      <c r="B37" s="21"/>
      <c r="C37" s="187">
        <v>32</v>
      </c>
      <c r="D37" s="265" t="s">
        <v>56</v>
      </c>
      <c r="E37" s="266"/>
      <c r="F37" s="267"/>
      <c r="G37" s="302">
        <f t="shared" si="4"/>
        <v>0</v>
      </c>
      <c r="H37" s="268"/>
      <c r="I37" s="268"/>
      <c r="J37" s="268"/>
      <c r="K37" s="269"/>
      <c r="L37" s="268"/>
      <c r="M37" s="270">
        <f t="shared" si="5"/>
        <v>0</v>
      </c>
      <c r="N37" s="268"/>
      <c r="O37" s="268"/>
      <c r="P37" s="268"/>
      <c r="Q37" s="268"/>
      <c r="R37" s="268"/>
      <c r="S37" s="270">
        <f t="shared" si="6"/>
        <v>0</v>
      </c>
      <c r="T37" s="306"/>
      <c r="U37" s="271"/>
      <c r="V37" s="271"/>
      <c r="W37" s="269"/>
      <c r="X37" s="272"/>
      <c r="Y37" s="273">
        <f t="shared" si="7"/>
        <v>0</v>
      </c>
      <c r="Z37" s="2"/>
      <c r="AA37" s="2"/>
      <c r="AB37" s="2"/>
      <c r="AC37" s="2"/>
      <c r="AD37" s="2"/>
      <c r="AE37" s="2"/>
      <c r="AF37" s="2"/>
    </row>
    <row r="38" spans="1:32" ht="18.600000000000001">
      <c r="A38" s="2"/>
      <c r="B38" s="21"/>
      <c r="C38" s="54"/>
      <c r="D38" s="54"/>
      <c r="E38" s="54"/>
      <c r="F38" s="28"/>
      <c r="G38" s="28"/>
      <c r="H38" s="13"/>
      <c r="I38" s="13"/>
      <c r="J38" s="13"/>
      <c r="K38" s="28"/>
      <c r="L38" s="13"/>
      <c r="M38" s="13"/>
      <c r="N38" s="13"/>
      <c r="O38" s="13"/>
      <c r="P38" s="13"/>
      <c r="Q38" s="28"/>
      <c r="R38" s="17"/>
      <c r="S38" s="13"/>
      <c r="T38" s="13"/>
      <c r="U38" s="13"/>
      <c r="V38" s="13"/>
      <c r="W38" s="28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ortState xmlns:xlrd2="http://schemas.microsoft.com/office/spreadsheetml/2017/richdata2" ref="D6:Y35">
    <sortCondition descending="1" ref="G6:G35"/>
  </sortState>
  <mergeCells count="2">
    <mergeCell ref="C2:X2"/>
    <mergeCell ref="D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</cp:lastModifiedBy>
  <cp:lastPrinted>2022-10-18T12:56:32Z</cp:lastPrinted>
  <dcterms:created xsi:type="dcterms:W3CDTF">2020-09-18T09:37:10Z</dcterms:created>
  <dcterms:modified xsi:type="dcterms:W3CDTF">2022-10-19T22:31:41Z</dcterms:modified>
</cp:coreProperties>
</file>